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L76" i="1" s="1"/>
  <c r="L65" i="1" s="1"/>
  <c r="L64" i="1" s="1"/>
  <c r="L30" i="1" s="1"/>
  <c r="L344" i="1" s="1"/>
  <c r="K77" i="1"/>
  <c r="J77" i="1"/>
  <c r="I77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K65" i="1"/>
  <c r="J65" i="1"/>
  <c r="I65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<sst xmlns="http://schemas.openxmlformats.org/spreadsheetml/2006/main" count="702" uniqueCount="210">
  <si>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</si>
  <si>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</si>
  <si>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</si>
  <si>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</si>
  <si>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</si>
  <si>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</si>
  <si>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</si>
  <si>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</si>
  <si>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</si>
  <si>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</si>
  <si>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</si>
  <si>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</si>
  <si>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</si>
  <si>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</si>
  <si>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</si>
  <si>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</si>
  <si>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</si>
  <si>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</si>
  <si>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</si>
  <si>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</si>
  <si>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</si>
  <si>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</si>
  <si>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</si>
  <si>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</si>
  <si>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</si>
  <si>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</si>
  <si>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</si>
  <si>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</si>
  <si>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</si>
  <si>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</si>
  <si>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</si>
  <si>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</si>
  <si>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</si>
  <si>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</si>
  <si>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</si>
  <si>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</si>
  <si>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</si>
  <si>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</si>
  <si>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</si>
  <si>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</si>
  <si>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</si>
  <si>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</si>
  <si>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</si>
  <si>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</si>
  <si>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</si>
  <si>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</si>
  <si>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</si>
  <si>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</si>
  <si>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</si>
  <si>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</si>
  <si>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</si>
  <si>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</si>
  <si>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</si>
  <si>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</si>
  <si>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</si>
  <si>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</si>
  <si>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</si>
  <si>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</si>
  <si>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</si>
  <si>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</si>
  <si>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</si>
  <si>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</si>
  <si>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</si>
  <si>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</si>
  <si>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</si>
  <si>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</si>
  <si>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</si>
  <si>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</si>
  <si>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</si>
  <si>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</si>
  <si>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</si>
  <si>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</si>
  <si>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</si>
  <si>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</si>
  <si>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</si>
  <si>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</si>
  <si>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</si>
  <si>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</si>
  <si>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</si>
  <si>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</si>
  <si>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</si>
  <si>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</si>
  <si>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</si>
  <si>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</si>
  <si>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</si>
  <si>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</si>
  <si>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</si>
  <si>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</si>
  <si>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</si>
  <si>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</si>
  <si>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</si>
  <si>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</si>
  <si>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</si>
  <si>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</si>
  <si>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</si>
  <si>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</si>
  <si>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</si>
  <si>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</si>
  <si>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</si>
  <si>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</si>
  <si>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</si>
  <si>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</si>
  <si>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</si>
  <si>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</si>
  <si>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</si>
  <si>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</si>
  <si>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</si>
  <si>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</si>
  <si>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</si>
  <si>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</si>
  <si>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</si>
  <si>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</si>
  <si>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</si>
  <si>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</si>
  <si>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</si>
  <si>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</si>
  <si>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</si>
  <si>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</si>
  <si>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</si>
  <si>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</si>
  <si>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</si>
  <si>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</si>
  <si>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</si>
  <si>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</si>
  <si>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</si>
  <si>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</si>
  <si>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</si>
  <si>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</si>
  <si>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</si>
  <si>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</si>
  <si>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</si>
  <si>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</si>
  <si>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</si>
  <si>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</si>
  <si>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</si>
  <si>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</si>
  <si>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</si>
  <si>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</si>
  <si>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</si>
  <si>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</si>
  <si>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</si>
  <si>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</si>
  <si>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</si>
  <si>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</si>
  <si>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</si>
  <si>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</si>
  <si>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</si>
  <si>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</si>
  <si>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</si>
  <si>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</si>
  <si>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</si>
  <si>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</si>
  <si>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</si>
  <si>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</si>
  <si>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</si>
  <si>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</si>
  <si>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</si>
  <si>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</si>
  <si>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</si>
  <si>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</si>
  <si>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</si>
  <si>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</si>
  <si>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</si>
  <si>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</si>
  <si>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</si>
  <si>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</si>
  <si>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</si>
  <si>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</si>
  <si>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</si>
  <si>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</si>
  <si>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</si>
  <si>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</si>
  <si>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</si>
  <si>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</si>
  <si>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</si>
  <si>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</si>
  <si>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</si>
  <si>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</si>
  <si>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</si>
  <si>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</si>
  <si>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</si>
  <si>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</si>
  <si>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</si>
  <si>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</si>
  <si>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</si>
  <si>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</si>
  <si>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</si>
  <si>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4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</si>
  <si>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</si>
  <si>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</si>
  <si>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</si>
  <si>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</si>
  <si>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</si>
  <si>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</si>
  <si>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</si>
  <si>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</si>
  <si>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</si>
  <si>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</si>
  <si>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</si>
  <si>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</si>
  <si>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</si>
  <si>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</si>
  <si>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</si>
  <si>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</si>
  <si>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</si>
  <si>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Vyriausioji buhalterė</t>
  </si>
  <si>
    <t>Daiva Kirtiklienė</t>
  </si>
  <si>
    <t>Emilija Vaičaitienė</t>
  </si>
  <si>
    <t>2017 M. GRUODŽIO MĖN. 31 D.</t>
  </si>
  <si>
    <t>2018.01.02   Nr.3-1 (6.36)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</si>
</sst>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6" t="s">
        <v>0</v>
      </c>
      <c r="K1" s="246"/>
      <c r="L1" s="24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6"/>
      <c r="K2" s="246"/>
      <c r="L2" s="24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6"/>
      <c r="K3" s="246"/>
      <c r="L3" s="24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6"/>
      <c r="K4" s="246"/>
      <c r="L4" s="24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6"/>
      <c r="K5" s="246"/>
      <c r="L5" s="24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7"/>
      <c r="H6" s="247"/>
      <c r="I6" s="247"/>
      <c r="J6" s="247"/>
      <c r="K6" s="24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8" t="s">
        <v>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0" t="s">
        <v>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51" t="s">
        <v>6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2" t="s">
        <v>7</v>
      </c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51" t="s">
        <v>9</v>
      </c>
      <c r="H15" s="251"/>
      <c r="I15" s="251"/>
      <c r="J15" s="251"/>
      <c r="K15" s="25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3" t="s">
        <v>10</v>
      </c>
      <c r="H16" s="253"/>
      <c r="I16" s="253"/>
      <c r="J16" s="253"/>
      <c r="K16" s="25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54"/>
      <c r="H17" s="254"/>
      <c r="I17" s="254"/>
      <c r="J17" s="254"/>
      <c r="K17" s="254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2"/>
      <c r="D19" s="232"/>
      <c r="E19" s="232"/>
      <c r="F19" s="232"/>
      <c r="G19" s="232"/>
      <c r="H19" s="232"/>
      <c r="I19" s="232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3" t="s">
        <v>12</v>
      </c>
      <c r="D20" s="233"/>
      <c r="E20" s="233"/>
      <c r="F20" s="233"/>
      <c r="G20" s="233"/>
      <c r="H20" s="233"/>
      <c r="I20" s="233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3" t="s">
        <v>14</v>
      </c>
      <c r="D21" s="233"/>
      <c r="E21" s="233"/>
      <c r="F21" s="233"/>
      <c r="G21" s="233"/>
      <c r="H21" s="233"/>
      <c r="I21" s="233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3" t="s">
        <v>16</v>
      </c>
      <c r="D22" s="233"/>
      <c r="E22" s="233"/>
      <c r="F22" s="233"/>
      <c r="G22" s="233"/>
      <c r="H22" s="233"/>
      <c r="I22" s="233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9">
        <v>1</v>
      </c>
      <c r="B54" s="220"/>
      <c r="C54" s="220"/>
      <c r="D54" s="220"/>
      <c r="E54" s="220"/>
      <c r="F54" s="221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9">
        <v>1</v>
      </c>
      <c r="B90" s="230"/>
      <c r="C90" s="230"/>
      <c r="D90" s="230"/>
      <c r="E90" s="230"/>
      <c r="F90" s="231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9">
        <v>1</v>
      </c>
      <c r="B131" s="220"/>
      <c r="C131" s="220"/>
      <c r="D131" s="220"/>
      <c r="E131" s="220"/>
      <c r="F131" s="221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9">
        <v>1</v>
      </c>
      <c r="B171" s="220"/>
      <c r="C171" s="220"/>
      <c r="D171" s="220"/>
      <c r="E171" s="220"/>
      <c r="F171" s="221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9">
        <v>1</v>
      </c>
      <c r="B208" s="220"/>
      <c r="C208" s="220"/>
      <c r="D208" s="220"/>
      <c r="E208" s="220"/>
      <c r="F208" s="221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9">
        <v>1</v>
      </c>
      <c r="B247" s="220"/>
      <c r="C247" s="220"/>
      <c r="D247" s="220"/>
      <c r="E247" s="220"/>
      <c r="F247" s="221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9">
        <v>1</v>
      </c>
      <c r="B288" s="220"/>
      <c r="C288" s="220"/>
      <c r="D288" s="220"/>
      <c r="E288" s="220"/>
      <c r="F288" s="221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9">
        <v>1</v>
      </c>
      <c r="B330" s="220"/>
      <c r="C330" s="220"/>
      <c r="D330" s="220"/>
      <c r="E330" s="220"/>
      <c r="F330" s="221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8" t="s">
        <v>179</v>
      </c>
      <c r="L348" s="218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7" t="s">
        <v>180</v>
      </c>
      <c r="E351" s="217"/>
      <c r="F351" s="217"/>
      <c r="G351" s="217"/>
      <c r="H351" s="209"/>
      <c r="I351" s="203" t="s">
        <v>178</v>
      </c>
      <c r="J351" s="21"/>
      <c r="K351" s="218" t="s">
        <v>179</v>
      </c>
      <c r="L351" s="218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4"/>
  <sheetViews>
    <sheetView showZeros="0" tabSelected="1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6" t="s">
        <v>186</v>
      </c>
      <c r="H6" s="256"/>
      <c r="I6" s="256"/>
      <c r="J6" s="256"/>
      <c r="K6" s="256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50" t="s">
        <v>208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51" t="s">
        <v>187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52"/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51" t="s">
        <v>209</v>
      </c>
      <c r="H15" s="251"/>
      <c r="I15" s="251"/>
      <c r="J15" s="251"/>
      <c r="K15" s="251"/>
      <c r="M15" s="3"/>
      <c r="N15" s="3"/>
      <c r="O15" s="3"/>
      <c r="P15" s="3"/>
    </row>
    <row r="16" spans="1:36" ht="11.25" customHeight="1">
      <c r="G16" s="253"/>
      <c r="H16" s="253"/>
      <c r="I16" s="253"/>
      <c r="J16" s="253"/>
      <c r="K16" s="253"/>
      <c r="M16" s="3"/>
      <c r="N16" s="3"/>
      <c r="O16" s="3"/>
      <c r="P16" s="3"/>
    </row>
    <row r="17" spans="1:17">
      <c r="A17" s="21"/>
      <c r="B17" s="10"/>
      <c r="C17" s="10"/>
      <c r="D17" s="10"/>
      <c r="E17" s="257" t="s">
        <v>188</v>
      </c>
      <c r="F17" s="257"/>
      <c r="G17" s="257"/>
      <c r="H17" s="257"/>
      <c r="I17" s="257"/>
      <c r="J17" s="257"/>
      <c r="K17" s="257"/>
      <c r="L17" s="10"/>
      <c r="M17" s="3"/>
      <c r="N17" s="3"/>
      <c r="O17" s="3"/>
      <c r="P17" s="3"/>
    </row>
    <row r="18" spans="1:1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2" t="s">
        <v>189</v>
      </c>
      <c r="D22" s="232"/>
      <c r="E22" s="232"/>
      <c r="F22" s="232"/>
      <c r="G22" s="232"/>
      <c r="H22" s="232"/>
      <c r="I22" s="232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</row>
    <row r="28" spans="1:1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</row>
    <row r="29" spans="1:1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636500</v>
      </c>
      <c r="J30" s="65">
        <f>SUM(J31+J41+J62+J83+J91+J107+J130+J146+J155)</f>
        <v>636500</v>
      </c>
      <c r="K30" s="66">
        <f>SUM(K31+K41+K62+K83+K91+K107+K130+K146+K155)</f>
        <v>636500</v>
      </c>
      <c r="L30" s="65">
        <f>SUM(L31+L41+L62+L83+L91+L107+L130+L146+L155)</f>
        <v>636514.55000000005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525200</v>
      </c>
      <c r="J31" s="65">
        <f>SUM(J32+J37)</f>
        <v>525200</v>
      </c>
      <c r="K31" s="74">
        <f>SUM(K32+K37)</f>
        <v>525200</v>
      </c>
      <c r="L31" s="75">
        <f>SUM(L32+L37)</f>
        <v>525146.85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402000</v>
      </c>
      <c r="J32" s="81">
        <f t="shared" si="0"/>
        <v>402000</v>
      </c>
      <c r="K32" s="82">
        <f t="shared" si="0"/>
        <v>402000</v>
      </c>
      <c r="L32" s="81">
        <f t="shared" si="0"/>
        <v>401978.61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402000</v>
      </c>
      <c r="J33" s="81">
        <f t="shared" si="0"/>
        <v>402000</v>
      </c>
      <c r="K33" s="82">
        <f t="shared" si="0"/>
        <v>402000</v>
      </c>
      <c r="L33" s="81">
        <f t="shared" si="0"/>
        <v>401978.61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402000</v>
      </c>
      <c r="J34" s="81">
        <f>SUM(J35:J36)</f>
        <v>402000</v>
      </c>
      <c r="K34" s="82">
        <f>SUM(K35:K36)</f>
        <v>402000</v>
      </c>
      <c r="L34" s="81">
        <f>SUM(L35:L36)</f>
        <v>401978.61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402000</v>
      </c>
      <c r="J35" s="85">
        <v>402000</v>
      </c>
      <c r="K35" s="85">
        <v>402000</v>
      </c>
      <c r="L35" s="85">
        <v>401978.61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123200</v>
      </c>
      <c r="J37" s="81">
        <f t="shared" si="1"/>
        <v>123200</v>
      </c>
      <c r="K37" s="82">
        <f t="shared" si="1"/>
        <v>123200</v>
      </c>
      <c r="L37" s="81">
        <f t="shared" si="1"/>
        <v>123168.24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123200</v>
      </c>
      <c r="J38" s="81">
        <f t="shared" si="1"/>
        <v>123200</v>
      </c>
      <c r="K38" s="81">
        <f t="shared" si="1"/>
        <v>123200</v>
      </c>
      <c r="L38" s="81">
        <f t="shared" si="1"/>
        <v>123168.24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123200</v>
      </c>
      <c r="J39" s="81">
        <f t="shared" si="1"/>
        <v>123200</v>
      </c>
      <c r="K39" s="81">
        <f t="shared" si="1"/>
        <v>123200</v>
      </c>
      <c r="L39" s="81">
        <f t="shared" si="1"/>
        <v>123168.24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123200</v>
      </c>
      <c r="J40" s="85">
        <v>123200</v>
      </c>
      <c r="K40" s="85">
        <v>123200</v>
      </c>
      <c r="L40" s="85">
        <v>123168.24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111300</v>
      </c>
      <c r="J41" s="90">
        <f t="shared" si="2"/>
        <v>111300</v>
      </c>
      <c r="K41" s="89">
        <f t="shared" si="2"/>
        <v>111300</v>
      </c>
      <c r="L41" s="89">
        <f t="shared" si="2"/>
        <v>111367.70000000001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111300</v>
      </c>
      <c r="J42" s="82">
        <f t="shared" si="2"/>
        <v>111300</v>
      </c>
      <c r="K42" s="81">
        <f t="shared" si="2"/>
        <v>111300</v>
      </c>
      <c r="L42" s="82">
        <f t="shared" si="2"/>
        <v>111367.70000000001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111300</v>
      </c>
      <c r="J43" s="82">
        <f t="shared" si="2"/>
        <v>111300</v>
      </c>
      <c r="K43" s="91">
        <f t="shared" si="2"/>
        <v>111300</v>
      </c>
      <c r="L43" s="91">
        <f t="shared" si="2"/>
        <v>111367.70000000001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111300</v>
      </c>
      <c r="J44" s="99">
        <f>SUM(J45:J61)-J53</f>
        <v>111300</v>
      </c>
      <c r="K44" s="99">
        <f>SUM(K45:K61)-K53</f>
        <v>111300</v>
      </c>
      <c r="L44" s="100">
        <f>SUM(L45:L61)-L53</f>
        <v>111367.70000000001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200</v>
      </c>
      <c r="J46" s="85">
        <v>200</v>
      </c>
      <c r="K46" s="85">
        <v>200</v>
      </c>
      <c r="L46" s="85">
        <v>180.24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13800</v>
      </c>
      <c r="J47" s="85">
        <v>13800</v>
      </c>
      <c r="K47" s="85">
        <v>13800</v>
      </c>
      <c r="L47" s="85">
        <v>13799.9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2000</v>
      </c>
      <c r="J48" s="85">
        <v>2000</v>
      </c>
      <c r="K48" s="85">
        <v>2000</v>
      </c>
      <c r="L48" s="85">
        <v>1979.01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11000</v>
      </c>
      <c r="J50" s="85">
        <v>11000</v>
      </c>
      <c r="K50" s="85">
        <v>11000</v>
      </c>
      <c r="L50" s="85">
        <v>10997.23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29900</v>
      </c>
      <c r="J51" s="85">
        <v>29900</v>
      </c>
      <c r="K51" s="85">
        <v>29900</v>
      </c>
      <c r="L51" s="85">
        <v>29933.74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600</v>
      </c>
      <c r="J52" s="85">
        <v>600</v>
      </c>
      <c r="K52" s="85">
        <v>600</v>
      </c>
      <c r="L52" s="85">
        <v>615.54999999999995</v>
      </c>
    </row>
    <row r="53" spans="1:12" ht="11.25" hidden="1" customHeight="1">
      <c r="A53" s="219">
        <v>1</v>
      </c>
      <c r="B53" s="220"/>
      <c r="C53" s="220"/>
      <c r="D53" s="220"/>
      <c r="E53" s="220"/>
      <c r="F53" s="221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14100</v>
      </c>
      <c r="J56" s="85">
        <v>14100</v>
      </c>
      <c r="K56" s="85">
        <v>14100</v>
      </c>
      <c r="L56" s="85">
        <v>14103.86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300</v>
      </c>
      <c r="J57" s="85">
        <v>300</v>
      </c>
      <c r="K57" s="85">
        <v>300</v>
      </c>
      <c r="L57" s="85">
        <v>332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33100</v>
      </c>
      <c r="J60" s="85">
        <v>33100</v>
      </c>
      <c r="K60" s="85">
        <v>33100</v>
      </c>
      <c r="L60" s="85">
        <v>33121.599999999999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6300</v>
      </c>
      <c r="J61" s="85">
        <v>6300</v>
      </c>
      <c r="K61" s="85">
        <v>6300</v>
      </c>
      <c r="L61" s="85">
        <v>6304.57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9">
        <v>1</v>
      </c>
      <c r="B88" s="230"/>
      <c r="C88" s="230"/>
      <c r="D88" s="230"/>
      <c r="E88" s="230"/>
      <c r="F88" s="231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9">
        <v>1</v>
      </c>
      <c r="B129" s="220"/>
      <c r="C129" s="220"/>
      <c r="D129" s="220"/>
      <c r="E129" s="220"/>
      <c r="F129" s="221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9">
        <v>1</v>
      </c>
      <c r="B169" s="220"/>
      <c r="C169" s="220"/>
      <c r="D169" s="220"/>
      <c r="E169" s="220"/>
      <c r="F169" s="221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15500</v>
      </c>
      <c r="J172" s="169">
        <f>SUM(J173+J226+J287)</f>
        <v>15500</v>
      </c>
      <c r="K172" s="66">
        <f>SUM(K173+K226+K287)</f>
        <v>15500</v>
      </c>
      <c r="L172" s="65">
        <f>SUM(L173+L226+L287)</f>
        <v>15485.45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15500</v>
      </c>
      <c r="J173" s="116">
        <f>SUM(J174+J196+J204+J216+J220)</f>
        <v>15500</v>
      </c>
      <c r="K173" s="116">
        <f>SUM(K174+K196+K204+K216+K220)</f>
        <v>15500</v>
      </c>
      <c r="L173" s="116">
        <f>SUM(L174+L196+L204+L216+L220)</f>
        <v>15485.45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15500</v>
      </c>
      <c r="J174" s="119">
        <f>SUM(J175+J178+J183+J188+J193)</f>
        <v>15500</v>
      </c>
      <c r="K174" s="82">
        <f>SUM(K175+K178+K183+K188+K193)</f>
        <v>15500</v>
      </c>
      <c r="L174" s="81">
        <f>SUM(L175+L178+L183+L188+L193)</f>
        <v>15485.45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15500</v>
      </c>
      <c r="J183" s="119">
        <f>J184</f>
        <v>15500</v>
      </c>
      <c r="K183" s="82">
        <f>K184</f>
        <v>15500</v>
      </c>
      <c r="L183" s="81">
        <f>L184</f>
        <v>15485.45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15500</v>
      </c>
      <c r="J184" s="81">
        <f>SUM(J185:J187)</f>
        <v>15500</v>
      </c>
      <c r="K184" s="81">
        <f>SUM(K185:K187)</f>
        <v>15500</v>
      </c>
      <c r="L184" s="81">
        <f>SUM(L185:L187)</f>
        <v>15485.45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15500</v>
      </c>
      <c r="J186" s="86">
        <v>15500</v>
      </c>
      <c r="K186" s="86">
        <v>15500</v>
      </c>
      <c r="L186" s="86">
        <v>15485.45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9">
        <v>1</v>
      </c>
      <c r="B207" s="220"/>
      <c r="C207" s="220"/>
      <c r="D207" s="220"/>
      <c r="E207" s="220"/>
      <c r="F207" s="221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9">
        <v>1</v>
      </c>
      <c r="B246" s="220"/>
      <c r="C246" s="220"/>
      <c r="D246" s="220"/>
      <c r="E246" s="220"/>
      <c r="F246" s="221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9">
        <v>1</v>
      </c>
      <c r="B286" s="220"/>
      <c r="C286" s="220"/>
      <c r="D286" s="220"/>
      <c r="E286" s="220"/>
      <c r="F286" s="221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9">
        <v>1</v>
      </c>
      <c r="B327" s="220"/>
      <c r="C327" s="220"/>
      <c r="D327" s="220"/>
      <c r="E327" s="220"/>
      <c r="F327" s="221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652000</v>
      </c>
      <c r="J344" s="191">
        <f>SUM(J30+J172)</f>
        <v>652000</v>
      </c>
      <c r="K344" s="191">
        <f>SUM(K30+K172)</f>
        <v>652000</v>
      </c>
      <c r="L344" s="192">
        <f>SUM(L30+L172)</f>
        <v>652000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7">
      <c r="A347" s="193" t="s">
        <v>204</v>
      </c>
      <c r="B347" s="194"/>
      <c r="C347" s="194"/>
      <c r="D347" s="194"/>
      <c r="E347" s="194"/>
      <c r="F347" s="194"/>
      <c r="G347" s="197" t="s">
        <v>203</v>
      </c>
      <c r="H347" s="197"/>
      <c r="I347" s="3"/>
      <c r="J347" s="3"/>
      <c r="K347" s="194" t="s">
        <v>206</v>
      </c>
      <c r="L347" s="3"/>
      <c r="M347" s="3"/>
      <c r="N347" s="3"/>
      <c r="O347" s="3"/>
      <c r="P347" s="3"/>
      <c r="Q347" s="3"/>
    </row>
    <row r="348" spans="1:17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18"/>
      <c r="L348" s="218"/>
      <c r="M348" s="3"/>
      <c r="N348" s="3"/>
      <c r="O348" s="3"/>
      <c r="P348" s="3"/>
      <c r="Q348" s="3"/>
    </row>
    <row r="349" spans="1:17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A350" s="1" t="s">
        <v>205</v>
      </c>
      <c r="B350" s="3"/>
      <c r="C350" s="3"/>
      <c r="D350" s="3"/>
      <c r="E350" s="3"/>
      <c r="F350" s="19"/>
      <c r="G350" s="3"/>
      <c r="H350" s="3"/>
      <c r="I350" s="205"/>
      <c r="J350" s="3"/>
      <c r="K350" s="215" t="s">
        <v>207</v>
      </c>
      <c r="L350" s="205"/>
      <c r="M350" s="3"/>
      <c r="N350" s="3"/>
      <c r="O350" s="3"/>
      <c r="P350" s="3"/>
      <c r="Q350" s="3"/>
    </row>
    <row r="351" spans="1:17" ht="18.75" customHeight="1">
      <c r="A351" s="208"/>
      <c r="B351" s="25"/>
      <c r="C351" s="25"/>
      <c r="D351" s="255"/>
      <c r="E351" s="255"/>
      <c r="F351" s="255"/>
      <c r="G351" s="255"/>
      <c r="H351" s="216"/>
      <c r="I351" s="204"/>
      <c r="J351" s="25"/>
      <c r="K351" s="218"/>
      <c r="L351" s="2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>
      <c r="B353" s="3"/>
      <c r="C353" s="3"/>
      <c r="D353" s="3"/>
      <c r="E353" s="3"/>
      <c r="F353" s="1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>
      <c r="B354" s="3"/>
      <c r="C354" s="3"/>
      <c r="D354" s="3"/>
      <c r="E354" s="3"/>
      <c r="F354" s="1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2018-01-02T12:33:04Z</dcterms:modified>
</cp:coreProperties>
</file>