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<sst xmlns="http://schemas.openxmlformats.org/spreadsheetml/2006/main" count="703" uniqueCount="210">
  <si>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</si>
  <si>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</si>
  <si>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</si>
  <si>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</si>
  <si>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</si>
  <si>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</si>
  <si>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</si>
  <si>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</si>
  <si>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</si>
  <si>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</si>
  <si>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</si>
  <si>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</si>
  <si>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</si>
  <si>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</si>
  <si>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</si>
  <si>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</si>
  <si>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</si>
  <si>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</si>
  <si>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</si>
  <si>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</si>
  <si>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</si>
  <si>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</si>
  <si>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</si>
  <si>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</si>
  <si>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</si>
  <si>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</si>
  <si>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</si>
  <si>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</si>
  <si>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</si>
  <si>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</si>
  <si>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</si>
  <si>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</si>
  <si>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</si>
  <si>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</si>
  <si>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</si>
  <si>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</si>
  <si>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</si>
  <si>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</si>
  <si>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</si>
  <si>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</si>
  <si>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</si>
  <si>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</si>
  <si>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</si>
  <si>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</si>
  <si>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</si>
  <si>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</si>
  <si>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</si>
  <si>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</si>
  <si>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</si>
  <si>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</si>
  <si>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</si>
  <si>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</si>
  <si>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</si>
  <si>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</si>
  <si>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</si>
  <si>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</si>
  <si>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</si>
  <si>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</si>
  <si>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</si>
  <si>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</si>
  <si>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</si>
  <si>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</si>
  <si>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</si>
  <si>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</si>
  <si>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</si>
  <si>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</si>
  <si>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</si>
  <si>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</si>
  <si>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</si>
  <si>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</si>
  <si>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</si>
  <si>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</si>
  <si>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</si>
  <si>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</si>
  <si>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</si>
  <si>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</si>
  <si>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</si>
  <si>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</si>
  <si>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</si>
  <si>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</si>
  <si>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</si>
  <si>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</si>
  <si>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</si>
  <si>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</si>
  <si>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</si>
  <si>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</si>
  <si>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</si>
  <si>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</si>
  <si>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</si>
  <si>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</si>
  <si>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</si>
  <si>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</si>
  <si>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</si>
  <si>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</si>
  <si>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</si>
  <si>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</si>
  <si>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</si>
  <si>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</si>
  <si>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</si>
  <si>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</si>
  <si>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</si>
  <si>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</si>
  <si>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</si>
  <si>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</si>
  <si>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</si>
  <si>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</si>
  <si>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</si>
  <si>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</si>
  <si>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</si>
  <si>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</si>
  <si>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</si>
  <si>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</si>
  <si>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</si>
  <si>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</si>
  <si>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</si>
  <si>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</si>
  <si>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</si>
  <si>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</si>
  <si>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</si>
  <si>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</si>
  <si>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</si>
  <si>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</si>
  <si>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</si>
  <si>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</si>
  <si>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</si>
  <si>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</si>
  <si>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</si>
  <si>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</si>
  <si>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</si>
  <si>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</si>
  <si>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</si>
  <si>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</si>
  <si>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</si>
  <si>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</si>
  <si>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</si>
  <si>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</si>
  <si>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</si>
  <si>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</si>
  <si>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</si>
  <si>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</si>
  <si>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</si>
  <si>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</si>
  <si>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</si>
  <si>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</si>
  <si>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</si>
  <si>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</si>
  <si>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</si>
  <si>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</si>
  <si>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</si>
  <si>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</si>
  <si>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</si>
  <si>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</si>
  <si>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</si>
  <si>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</si>
  <si>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</si>
  <si>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</si>
  <si>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</si>
  <si>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</si>
  <si>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</si>
  <si>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</si>
  <si>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</si>
  <si>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</si>
  <si>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</si>
  <si>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</si>
  <si>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</si>
  <si>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</si>
  <si>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</si>
  <si>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</si>
  <si>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</si>
  <si>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</si>
  <si>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</si>
  <si>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</si>
  <si>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</si>
  <si>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</si>
  <si>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</si>
  <si>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</si>
  <si>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</si>
  <si>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</si>
  <si>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</si>
  <si>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</si>
  <si>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</si>
  <si>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</si>
  <si>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</si>
  <si>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</si>
  <si>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</si>
  <si>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</si>
  <si>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</si>
  <si>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2015 M. BIRŽELIO MĖN. 30 D.</t>
  </si>
  <si>
    <t>birželio mėn.</t>
  </si>
  <si>
    <t>Kultūros veiklos ir plėtros programa</t>
  </si>
  <si>
    <t>Bibliotekos</t>
  </si>
  <si>
    <t xml:space="preserve">190495783  </t>
  </si>
  <si>
    <t>05.01.01.03. - P. Kriaučiūno viešosios bibliotekos veiklos organizavimas</t>
  </si>
  <si>
    <t>05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</si>
  <si>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</si>
  <si>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</si>
  <si>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</si>
  <si>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</si>
  <si>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</si>
  <si>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</si>
  <si>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</si>
  <si>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</si>
  <si>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</si>
  <si>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</si>
  <si>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</si>
  <si>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2015.07.01   Nr. 3-314</t>
  </si>
  <si>
    <t>Direktorė</t>
  </si>
  <si>
    <t>Daiva Kirtiklienė</t>
  </si>
  <si>
    <t>Vyresnioji buhalterė</t>
  </si>
  <si>
    <t>Emilija Vaičaitienė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</si>
</sst>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34" fillId="0" borderId="0" xfId="43" applyFont="1" applyFill="1" applyBorder="1" applyAlignment="1">
      <alignment horizontal="left" vertical="top"/>
    </xf>
    <xf numFmtId="0" fontId="24" fillId="0" borderId="0" xfId="43" applyFont="1" applyFill="1" applyBorder="1" applyAlignment="1">
      <alignment horizontal="center" vertical="top"/>
    </xf>
    <xf numFmtId="0" fontId="18" fillId="0" borderId="0" xfId="42" applyFill="1" applyBorder="1" applyAlignment="1">
      <alignment horizont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9" t="s">
        <v>0</v>
      </c>
      <c r="K1" s="249"/>
      <c r="L1" s="249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9"/>
      <c r="K2" s="249"/>
      <c r="L2" s="249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9"/>
      <c r="K3" s="249"/>
      <c r="L3" s="249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9"/>
      <c r="K4" s="249"/>
      <c r="L4" s="249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9"/>
      <c r="K5" s="249"/>
      <c r="L5" s="249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50"/>
      <c r="H6" s="250"/>
      <c r="I6" s="250"/>
      <c r="J6" s="250"/>
      <c r="K6" s="250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1" t="s">
        <v>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2" t="s">
        <v>3</v>
      </c>
      <c r="H8" s="252"/>
      <c r="I8" s="252"/>
      <c r="J8" s="252"/>
      <c r="K8" s="252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4" t="s">
        <v>4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5" t="s">
        <v>6</v>
      </c>
      <c r="H10" s="245"/>
      <c r="I10" s="245"/>
      <c r="J10" s="245"/>
      <c r="K10" s="24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3" t="s">
        <v>7</v>
      </c>
      <c r="H11" s="243"/>
      <c r="I11" s="243"/>
      <c r="J11" s="243"/>
      <c r="K11" s="2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4" t="s">
        <v>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5" t="s">
        <v>9</v>
      </c>
      <c r="H15" s="245"/>
      <c r="I15" s="245"/>
      <c r="J15" s="245"/>
      <c r="K15" s="24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6" t="s">
        <v>10</v>
      </c>
      <c r="H16" s="246"/>
      <c r="I16" s="246"/>
      <c r="J16" s="246"/>
      <c r="K16" s="24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47"/>
      <c r="H17" s="247"/>
      <c r="I17" s="247"/>
      <c r="J17" s="247"/>
      <c r="K17" s="247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20" t="s">
        <v>27</v>
      </c>
      <c r="L27" s="222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21"/>
      <c r="L28" s="22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4" t="s">
        <v>31</v>
      </c>
      <c r="B29" s="225"/>
      <c r="C29" s="225"/>
      <c r="D29" s="225"/>
      <c r="E29" s="225"/>
      <c r="F29" s="226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17">
        <v>1</v>
      </c>
      <c r="B54" s="218"/>
      <c r="C54" s="218"/>
      <c r="D54" s="218"/>
      <c r="E54" s="218"/>
      <c r="F54" s="21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27">
        <v>1</v>
      </c>
      <c r="B90" s="228"/>
      <c r="C90" s="228"/>
      <c r="D90" s="228"/>
      <c r="E90" s="228"/>
      <c r="F90" s="229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17">
        <v>1</v>
      </c>
      <c r="B131" s="218"/>
      <c r="C131" s="218"/>
      <c r="D131" s="218"/>
      <c r="E131" s="218"/>
      <c r="F131" s="21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17">
        <v>1</v>
      </c>
      <c r="B171" s="218"/>
      <c r="C171" s="218"/>
      <c r="D171" s="218"/>
      <c r="E171" s="218"/>
      <c r="F171" s="21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17">
        <v>1</v>
      </c>
      <c r="B208" s="218"/>
      <c r="C208" s="218"/>
      <c r="D208" s="218"/>
      <c r="E208" s="218"/>
      <c r="F208" s="21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17">
        <v>1</v>
      </c>
      <c r="B247" s="218"/>
      <c r="C247" s="218"/>
      <c r="D247" s="218"/>
      <c r="E247" s="218"/>
      <c r="F247" s="21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17">
        <v>1</v>
      </c>
      <c r="B288" s="218"/>
      <c r="C288" s="218"/>
      <c r="D288" s="218"/>
      <c r="E288" s="218"/>
      <c r="F288" s="21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17">
        <v>1</v>
      </c>
      <c r="B330" s="218"/>
      <c r="C330" s="218"/>
      <c r="D330" s="218"/>
      <c r="E330" s="218"/>
      <c r="F330" s="21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16" t="s">
        <v>179</v>
      </c>
      <c r="L348" s="216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15" t="s">
        <v>180</v>
      </c>
      <c r="E351" s="215"/>
      <c r="F351" s="215"/>
      <c r="G351" s="215"/>
      <c r="H351" s="209"/>
      <c r="I351" s="203" t="s">
        <v>178</v>
      </c>
      <c r="J351" s="21"/>
      <c r="K351" s="216" t="s">
        <v>179</v>
      </c>
      <c r="L351" s="21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56" zoomScaleSheetLayoutView="120" workbookViewId="0">
      <selection activeCell="G348" sqref="G34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3" t="s">
        <v>186</v>
      </c>
      <c r="H6" s="253"/>
      <c r="I6" s="253"/>
      <c r="J6" s="253"/>
      <c r="K6" s="25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2" t="s">
        <v>3</v>
      </c>
      <c r="H8" s="252"/>
      <c r="I8" s="252"/>
      <c r="J8" s="252"/>
      <c r="K8" s="252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4" t="s">
        <v>187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5" t="s">
        <v>188</v>
      </c>
      <c r="H10" s="245"/>
      <c r="I10" s="245"/>
      <c r="J10" s="245"/>
      <c r="K10" s="245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3"/>
      <c r="H11" s="243"/>
      <c r="I11" s="243"/>
      <c r="J11" s="243"/>
      <c r="K11" s="24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4" t="s">
        <v>8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5" t="s">
        <v>205</v>
      </c>
      <c r="H15" s="245"/>
      <c r="I15" s="245"/>
      <c r="J15" s="245"/>
      <c r="K15" s="245"/>
      <c r="M15" s="3"/>
      <c r="N15" s="3"/>
      <c r="O15" s="3"/>
      <c r="P15" s="3"/>
    </row>
    <row r="16" spans="1:36" ht="11.25" customHeight="1">
      <c r="G16" s="246"/>
      <c r="H16" s="246"/>
      <c r="I16" s="246"/>
      <c r="J16" s="246"/>
      <c r="K16" s="246"/>
      <c r="M16" s="3"/>
      <c r="N16" s="3"/>
      <c r="O16" s="3"/>
      <c r="P16" s="3"/>
    </row>
    <row r="17" spans="1:17">
      <c r="A17" s="21"/>
      <c r="B17" s="10"/>
      <c r="C17" s="10"/>
      <c r="D17" s="10"/>
      <c r="E17" s="254" t="s">
        <v>189</v>
      </c>
      <c r="F17" s="254"/>
      <c r="G17" s="254"/>
      <c r="H17" s="254"/>
      <c r="I17" s="254"/>
      <c r="J17" s="254"/>
      <c r="K17" s="254"/>
      <c r="L17" s="10"/>
      <c r="M17" s="3"/>
      <c r="N17" s="3"/>
      <c r="O17" s="3"/>
      <c r="P17" s="3"/>
    </row>
    <row r="18" spans="1:17" ht="12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20" t="s">
        <v>27</v>
      </c>
      <c r="L27" s="222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21"/>
      <c r="L28" s="223"/>
      <c r="M28" s="3"/>
      <c r="N28" s="3"/>
      <c r="O28" s="3"/>
      <c r="P28" s="3"/>
      <c r="Q28" s="3"/>
    </row>
    <row r="29" spans="1:17" ht="11.25" hidden="1" customHeight="1">
      <c r="A29" s="224" t="s">
        <v>31</v>
      </c>
      <c r="B29" s="225"/>
      <c r="C29" s="225"/>
      <c r="D29" s="225"/>
      <c r="E29" s="225"/>
      <c r="F29" s="226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521300</v>
      </c>
      <c r="J30" s="65">
        <f>SUM(J31+J41+J62+J83+J91+J107+J130+J146+J155)</f>
        <v>274510</v>
      </c>
      <c r="K30" s="66">
        <f>SUM(K31+K41+K62+K83+K91+K107+K130+K146+K155)</f>
        <v>216592</v>
      </c>
      <c r="L30" s="65">
        <f>SUM(L31+L41+L62+L83+L91+L107+L130+L146+L155)</f>
        <v>216586.59000000003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471528</v>
      </c>
      <c r="J31" s="65">
        <f>SUM(J32+J37)</f>
        <v>235764</v>
      </c>
      <c r="K31" s="74">
        <f>SUM(K32+K37)</f>
        <v>186570</v>
      </c>
      <c r="L31" s="75">
        <f>SUM(L32+L37)</f>
        <v>186568.42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360000</v>
      </c>
      <c r="J32" s="81">
        <f t="shared" si="0"/>
        <v>180000</v>
      </c>
      <c r="K32" s="82">
        <f t="shared" si="0"/>
        <v>144414</v>
      </c>
      <c r="L32" s="81">
        <f t="shared" si="0"/>
        <v>144413.48000000001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360000</v>
      </c>
      <c r="J33" s="81">
        <f t="shared" si="0"/>
        <v>180000</v>
      </c>
      <c r="K33" s="82">
        <f t="shared" si="0"/>
        <v>144414</v>
      </c>
      <c r="L33" s="81">
        <f t="shared" si="0"/>
        <v>144413.48000000001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360000</v>
      </c>
      <c r="J34" s="81">
        <f>SUM(J35:J36)</f>
        <v>180000</v>
      </c>
      <c r="K34" s="82">
        <f>SUM(K35:K36)</f>
        <v>144414</v>
      </c>
      <c r="L34" s="81">
        <f>SUM(L35:L36)</f>
        <v>144413.48000000001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360000</v>
      </c>
      <c r="J35" s="85">
        <v>180000</v>
      </c>
      <c r="K35" s="85">
        <v>144414</v>
      </c>
      <c r="L35" s="85">
        <v>144413.48000000001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111528</v>
      </c>
      <c r="J37" s="81">
        <f t="shared" si="1"/>
        <v>55764</v>
      </c>
      <c r="K37" s="82">
        <f t="shared" si="1"/>
        <v>42156</v>
      </c>
      <c r="L37" s="81">
        <f t="shared" si="1"/>
        <v>42154.94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111528</v>
      </c>
      <c r="J38" s="81">
        <f t="shared" si="1"/>
        <v>55764</v>
      </c>
      <c r="K38" s="81">
        <f t="shared" si="1"/>
        <v>42156</v>
      </c>
      <c r="L38" s="81">
        <f t="shared" si="1"/>
        <v>42154.94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111528</v>
      </c>
      <c r="J39" s="81">
        <f t="shared" si="1"/>
        <v>55764</v>
      </c>
      <c r="K39" s="81">
        <f t="shared" si="1"/>
        <v>42156</v>
      </c>
      <c r="L39" s="81">
        <f t="shared" si="1"/>
        <v>42154.94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111528</v>
      </c>
      <c r="J40" s="85">
        <v>55764</v>
      </c>
      <c r="K40" s="85">
        <v>42156</v>
      </c>
      <c r="L40" s="85">
        <v>42154.94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49164</v>
      </c>
      <c r="J41" s="90">
        <f t="shared" si="2"/>
        <v>38290</v>
      </c>
      <c r="K41" s="89">
        <f t="shared" si="2"/>
        <v>30022</v>
      </c>
      <c r="L41" s="89">
        <f t="shared" si="2"/>
        <v>30018.17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49164</v>
      </c>
      <c r="J42" s="82">
        <f t="shared" si="2"/>
        <v>38290</v>
      </c>
      <c r="K42" s="81">
        <f t="shared" si="2"/>
        <v>30022</v>
      </c>
      <c r="L42" s="82">
        <f t="shared" si="2"/>
        <v>30018.17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49164</v>
      </c>
      <c r="J43" s="82">
        <f t="shared" si="2"/>
        <v>38290</v>
      </c>
      <c r="K43" s="91">
        <f t="shared" si="2"/>
        <v>30022</v>
      </c>
      <c r="L43" s="91">
        <f t="shared" si="2"/>
        <v>30018.17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49164</v>
      </c>
      <c r="J44" s="99">
        <f>SUM(J45:J61)-J53</f>
        <v>38290</v>
      </c>
      <c r="K44" s="99">
        <f>SUM(K45:K61)-K53</f>
        <v>30022</v>
      </c>
      <c r="L44" s="100">
        <f>SUM(L45:L61)-L53</f>
        <v>30018.17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660</v>
      </c>
      <c r="J46" s="85">
        <v>660</v>
      </c>
      <c r="K46" s="85">
        <v>475</v>
      </c>
      <c r="L46" s="85">
        <v>475.1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13000</v>
      </c>
      <c r="J47" s="85">
        <v>8000</v>
      </c>
      <c r="K47" s="85">
        <v>5589</v>
      </c>
      <c r="L47" s="85">
        <v>5587.76</v>
      </c>
    </row>
    <row r="48" spans="1:12" ht="18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1500</v>
      </c>
      <c r="J48" s="85">
        <v>800</v>
      </c>
      <c r="K48" s="85">
        <v>800</v>
      </c>
      <c r="L48" s="85">
        <v>800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10000</v>
      </c>
      <c r="J50" s="85">
        <v>7000</v>
      </c>
      <c r="K50" s="85">
        <v>7000</v>
      </c>
      <c r="L50" s="85">
        <v>6999.67</v>
      </c>
    </row>
    <row r="51" spans="1:12" ht="18.75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1500</v>
      </c>
      <c r="J51" s="85">
        <v>1500</v>
      </c>
      <c r="K51" s="85">
        <v>1166</v>
      </c>
      <c r="L51" s="85">
        <v>1166.06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400</v>
      </c>
      <c r="J52" s="85">
        <v>400</v>
      </c>
      <c r="K52" s="85">
        <v>0</v>
      </c>
      <c r="L52" s="85">
        <v>0</v>
      </c>
    </row>
    <row r="53" spans="1:12" ht="11.25" hidden="1" customHeight="1">
      <c r="A53" s="217">
        <v>1</v>
      </c>
      <c r="B53" s="218"/>
      <c r="C53" s="218"/>
      <c r="D53" s="218"/>
      <c r="E53" s="218"/>
      <c r="F53" s="21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1500</v>
      </c>
      <c r="J56" s="85">
        <v>800</v>
      </c>
      <c r="K56" s="85">
        <v>794</v>
      </c>
      <c r="L56" s="85">
        <v>793.17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130</v>
      </c>
      <c r="J57" s="85">
        <v>130</v>
      </c>
      <c r="K57" s="85">
        <v>130</v>
      </c>
      <c r="L57" s="85">
        <v>133.43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16042</v>
      </c>
      <c r="J60" s="85">
        <v>16000</v>
      </c>
      <c r="K60" s="85">
        <v>12152</v>
      </c>
      <c r="L60" s="85">
        <v>12147.06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4432</v>
      </c>
      <c r="J61" s="85">
        <v>3000</v>
      </c>
      <c r="K61" s="85">
        <v>1916</v>
      </c>
      <c r="L61" s="85">
        <v>1915.92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27">
        <v>1</v>
      </c>
      <c r="B88" s="228"/>
      <c r="C88" s="228"/>
      <c r="D88" s="228"/>
      <c r="E88" s="228"/>
      <c r="F88" s="229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17">
        <v>1</v>
      </c>
      <c r="B129" s="218"/>
      <c r="C129" s="218"/>
      <c r="D129" s="218"/>
      <c r="E129" s="218"/>
      <c r="F129" s="21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608</v>
      </c>
      <c r="J130" s="119">
        <f>SUM(J131+J136+J141)</f>
        <v>456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608</v>
      </c>
      <c r="J141" s="119">
        <f t="shared" si="15"/>
        <v>456</v>
      </c>
      <c r="K141" s="82">
        <f t="shared" si="15"/>
        <v>0</v>
      </c>
      <c r="L141" s="81">
        <f t="shared" si="15"/>
        <v>0</v>
      </c>
    </row>
    <row r="142" spans="1:12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608</v>
      </c>
      <c r="J142" s="99">
        <f t="shared" si="15"/>
        <v>456</v>
      </c>
      <c r="K142" s="100">
        <f t="shared" si="15"/>
        <v>0</v>
      </c>
      <c r="L142" s="98">
        <f t="shared" si="15"/>
        <v>0</v>
      </c>
    </row>
    <row r="143" spans="1:12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608</v>
      </c>
      <c r="J143" s="119">
        <f>SUM(J144:J145)</f>
        <v>456</v>
      </c>
      <c r="K143" s="82">
        <f>SUM(K144:K145)</f>
        <v>0</v>
      </c>
      <c r="L143" s="81">
        <f>SUM(L144:L145)</f>
        <v>0</v>
      </c>
    </row>
    <row r="144" spans="1:12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608</v>
      </c>
      <c r="J144" s="153">
        <v>456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17">
        <v>1</v>
      </c>
      <c r="B169" s="218"/>
      <c r="C169" s="218"/>
      <c r="D169" s="218"/>
      <c r="E169" s="218"/>
      <c r="F169" s="21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11700</v>
      </c>
      <c r="J172" s="169">
        <f>SUM(J173+J226+J287)</f>
        <v>11700</v>
      </c>
      <c r="K172" s="66">
        <f>SUM(K173+K226+K287)</f>
        <v>0</v>
      </c>
      <c r="L172" s="65">
        <f>SUM(L173+L226+L287)</f>
        <v>0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11700</v>
      </c>
      <c r="J173" s="116">
        <f>SUM(J174+J196+J204+J216+J220)</f>
        <v>11700</v>
      </c>
      <c r="K173" s="116">
        <f>SUM(K174+K196+K204+K216+K220)</f>
        <v>0</v>
      </c>
      <c r="L173" s="116">
        <f>SUM(L174+L196+L204+L216+L220)</f>
        <v>0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11700</v>
      </c>
      <c r="J174" s="119">
        <f>SUM(J175+J178+J183+J188+J193)</f>
        <v>11700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11700</v>
      </c>
      <c r="J183" s="119">
        <f>J184</f>
        <v>11700</v>
      </c>
      <c r="K183" s="82">
        <f>K184</f>
        <v>0</v>
      </c>
      <c r="L183" s="81">
        <f>L184</f>
        <v>0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11700</v>
      </c>
      <c r="J184" s="81">
        <f>SUM(J185:J187)</f>
        <v>11700</v>
      </c>
      <c r="K184" s="81">
        <f>SUM(K185:K187)</f>
        <v>0</v>
      </c>
      <c r="L184" s="81">
        <f>SUM(L185:L187)</f>
        <v>0</v>
      </c>
    </row>
    <row r="185" spans="1:12" ht="15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10430</v>
      </c>
      <c r="J185" s="86">
        <v>10430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1270</v>
      </c>
      <c r="J186" s="86">
        <v>1270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17">
        <v>1</v>
      </c>
      <c r="B207" s="218"/>
      <c r="C207" s="218"/>
      <c r="D207" s="218"/>
      <c r="E207" s="218"/>
      <c r="F207" s="21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17">
        <v>1</v>
      </c>
      <c r="B246" s="218"/>
      <c r="C246" s="218"/>
      <c r="D246" s="218"/>
      <c r="E246" s="218"/>
      <c r="F246" s="21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17">
        <v>1</v>
      </c>
      <c r="B286" s="218"/>
      <c r="C286" s="218"/>
      <c r="D286" s="218"/>
      <c r="E286" s="218"/>
      <c r="F286" s="21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17">
        <v>1</v>
      </c>
      <c r="B327" s="218"/>
      <c r="C327" s="218"/>
      <c r="D327" s="218"/>
      <c r="E327" s="218"/>
      <c r="F327" s="21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7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7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7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7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7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7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7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7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533000</v>
      </c>
      <c r="J344" s="191">
        <f>SUM(J30+J172)</f>
        <v>286210</v>
      </c>
      <c r="K344" s="191">
        <f>SUM(K30+K172)</f>
        <v>216592</v>
      </c>
      <c r="L344" s="192">
        <f>SUM(L30+L172)</f>
        <v>216586.59000000003</v>
      </c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7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193" t="s">
        <v>206</v>
      </c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207</v>
      </c>
      <c r="L347" s="3"/>
      <c r="M347" s="3"/>
      <c r="N347" s="3"/>
      <c r="O347" s="3"/>
      <c r="P347" s="3"/>
      <c r="Q347" s="3"/>
    </row>
    <row r="348" spans="1:17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16"/>
      <c r="L348" s="216"/>
      <c r="M348" s="3"/>
      <c r="N348" s="3"/>
      <c r="O348" s="3"/>
      <c r="P348" s="3"/>
      <c r="Q348" s="3"/>
    </row>
    <row r="349" spans="1:17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  <c r="M349" s="3"/>
      <c r="N349" s="3"/>
      <c r="O349" s="3"/>
      <c r="P349" s="3"/>
      <c r="Q349" s="3"/>
    </row>
    <row r="350" spans="1:17">
      <c r="A350" s="1" t="s">
        <v>208</v>
      </c>
      <c r="B350" s="3"/>
      <c r="C350" s="3"/>
      <c r="D350" s="3"/>
      <c r="E350" s="3"/>
      <c r="F350" s="19"/>
      <c r="G350" s="3" t="s">
        <v>204</v>
      </c>
      <c r="H350" s="3"/>
      <c r="I350" s="205"/>
      <c r="J350" s="3"/>
      <c r="K350" s="255" t="s">
        <v>209</v>
      </c>
      <c r="L350" s="205"/>
      <c r="M350" s="3"/>
      <c r="N350" s="3"/>
      <c r="O350" s="3"/>
      <c r="P350" s="3"/>
      <c r="Q350" s="3"/>
    </row>
    <row r="351" spans="1:17" ht="18.75" customHeight="1">
      <c r="A351" s="208"/>
      <c r="B351" s="25"/>
      <c r="C351" s="25"/>
      <c r="D351" s="256"/>
      <c r="E351" s="256"/>
      <c r="F351" s="256"/>
      <c r="G351" s="256"/>
      <c r="H351" s="257"/>
      <c r="I351" s="204"/>
      <c r="J351" s="25"/>
      <c r="K351" s="216"/>
      <c r="L351" s="216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2015-07-01T07:10:06Z</dcterms:modified>
</cp:coreProperties>
</file>