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L120" i="1" s="1"/>
  <c r="L119" i="1" s="1"/>
  <c r="L109" i="1" s="1"/>
  <c r="L30" i="1" s="1"/>
  <c r="L344" i="1" s="1"/>
  <c r="K121" i="1"/>
  <c r="J121" i="1"/>
  <c r="I121" i="1"/>
  <c r="K120" i="1"/>
  <c r="J120" i="1"/>
  <c r="I120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J43" i="1" s="1"/>
  <c r="J42" i="1" s="1"/>
  <c r="J41" i="1" s="1"/>
  <c r="J30" i="1" s="1"/>
  <c r="J344" i="1" s="1"/>
  <c r="I44" i="1"/>
  <c r="L43" i="1"/>
  <c r="K43" i="1"/>
  <c r="I43" i="1"/>
  <c r="L42" i="1"/>
  <c r="K42" i="1"/>
  <c r="I42" i="1"/>
  <c r="L41" i="1"/>
  <c r="K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<sst xmlns="http://schemas.openxmlformats.org/spreadsheetml/2006/main" count="701" uniqueCount="209">
  <si>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</si>
  <si>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</si>
  <si>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</si>
  <si>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</si>
  <si>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</si>
  <si>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</si>
  <si>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</si>
  <si>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</si>
  <si>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</si>
  <si>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</si>
  <si>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</si>
  <si>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</si>
  <si>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</si>
  <si>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</si>
  <si>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</si>
  <si>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</si>
  <si>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</si>
  <si>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</si>
  <si>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</si>
  <si>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</si>
  <si>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</si>
  <si>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</si>
  <si>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</si>
  <si>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</si>
  <si>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</si>
  <si>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</si>
  <si>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</si>
  <si>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</si>
  <si>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</si>
  <si>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</si>
  <si>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</si>
  <si>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</si>
  <si>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</si>
  <si>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</si>
  <si>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</si>
  <si>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</si>
  <si>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</si>
  <si>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</si>
  <si>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</si>
  <si>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</si>
  <si>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</si>
  <si>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</si>
  <si>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</si>
  <si>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</si>
  <si>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</si>
  <si>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</si>
  <si>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</si>
  <si>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</si>
  <si>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</si>
  <si>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</si>
  <si>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</si>
  <si>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</si>
  <si>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</si>
  <si>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</si>
  <si>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</si>
  <si>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</si>
  <si>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</si>
  <si>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</si>
  <si>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</si>
  <si>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</si>
  <si>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</si>
  <si>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</si>
  <si>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</si>
  <si>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</si>
  <si>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</si>
  <si>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</si>
  <si>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</si>
  <si>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</si>
  <si>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</si>
  <si>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</si>
  <si>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</si>
  <si>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</si>
  <si>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</si>
  <si>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</si>
  <si>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</si>
  <si>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</si>
  <si>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</si>
  <si>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</si>
  <si>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</si>
  <si>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</si>
  <si>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</si>
  <si>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</si>
  <si>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</si>
  <si>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</si>
  <si>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</si>
  <si>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</si>
  <si>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</si>
  <si>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</si>
  <si>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</si>
  <si>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</si>
  <si>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</si>
  <si>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</si>
  <si>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</si>
  <si>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</si>
  <si>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</si>
  <si>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</si>
  <si>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</si>
  <si>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</si>
  <si>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</si>
  <si>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</si>
  <si>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</si>
  <si>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</si>
  <si>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</si>
  <si>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</si>
  <si>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</si>
  <si>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</si>
  <si>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</si>
  <si>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</si>
  <si>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</si>
  <si>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</si>
  <si>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</si>
  <si>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</si>
  <si>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</si>
  <si>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</si>
  <si>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</si>
  <si>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</si>
  <si>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</si>
  <si>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</si>
  <si>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</si>
  <si>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</si>
  <si>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</si>
  <si>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</si>
  <si>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</si>
  <si>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</si>
  <si>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</si>
  <si>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</si>
  <si>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</si>
  <si>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</si>
  <si>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</si>
  <si>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</si>
  <si>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</si>
  <si>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</si>
  <si>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</si>
  <si>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</si>
  <si>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</si>
  <si>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</si>
  <si>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</si>
  <si>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</si>
  <si>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</si>
  <si>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</si>
  <si>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</si>
  <si>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</si>
  <si>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</si>
  <si>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</si>
  <si>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</si>
  <si>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</si>
  <si>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</si>
  <si>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</si>
  <si>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</si>
  <si>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</si>
  <si>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</si>
  <si>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</si>
  <si>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</si>
  <si>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</si>
  <si>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</si>
  <si>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</si>
  <si>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</si>
  <si>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</si>
  <si>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</si>
  <si>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</si>
  <si>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</si>
  <si>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</si>
  <si>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</si>
  <si>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</si>
  <si>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</si>
  <si>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</si>
  <si>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</si>
  <si>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</si>
  <si>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</si>
  <si>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</si>
  <si>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</si>
  <si>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</si>
  <si>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</si>
  <si>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</si>
  <si>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</si>
  <si>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</si>
  <si>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</si>
  <si>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</si>
  <si>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</si>
  <si>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</si>
  <si>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</si>
  <si>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</si>
  <si>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</si>
  <si>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</si>
  <si>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</si>
  <si>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</si>
  <si>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</si>
  <si>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2015 M. RUGSĖJO MĖN. 30 D.</t>
  </si>
  <si>
    <t>rugsėjo mėn.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</si>
  <si>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</si>
  <si>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</si>
  <si>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</si>
  <si>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</si>
  <si>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</si>
  <si>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</si>
  <si>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</si>
  <si>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</si>
  <si>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</si>
  <si>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</si>
  <si>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</si>
  <si>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</si>
  <si>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</si>
  <si>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</si>
  <si>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</si>
  <si>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</si>
  <si>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</si>
  <si>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</si>
  <si>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</si>
  <si>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2015.10.01   Nr. 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</si>
</sst>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B13" sqref="B13:L13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208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521300</v>
      </c>
      <c r="J30" s="65">
        <f>SUM(J31+J41+J62+J83+J91+J107+J130+J146+J155)</f>
        <v>397586</v>
      </c>
      <c r="K30" s="66">
        <f>SUM(K31+K41+K62+K83+K91+K107+K130+K146+K155)</f>
        <v>328840</v>
      </c>
      <c r="L30" s="65">
        <f>SUM(L31+L41+L62+L83+L91+L107+L130+L146+L155)</f>
        <v>328838.57000000007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471528</v>
      </c>
      <c r="J31" s="65">
        <f>SUM(J32+J37)</f>
        <v>353646</v>
      </c>
      <c r="K31" s="74">
        <f>SUM(K32+K37)</f>
        <v>292292</v>
      </c>
      <c r="L31" s="75">
        <f>SUM(L32+L37)</f>
        <v>292290.92000000004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360000</v>
      </c>
      <c r="J32" s="81">
        <f t="shared" si="0"/>
        <v>270000</v>
      </c>
      <c r="K32" s="82">
        <f t="shared" si="0"/>
        <v>224488</v>
      </c>
      <c r="L32" s="81">
        <f t="shared" si="0"/>
        <v>224487.2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360000</v>
      </c>
      <c r="J33" s="81">
        <f t="shared" si="0"/>
        <v>270000</v>
      </c>
      <c r="K33" s="82">
        <f t="shared" si="0"/>
        <v>224488</v>
      </c>
      <c r="L33" s="81">
        <f t="shared" si="0"/>
        <v>224487.2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360000</v>
      </c>
      <c r="J34" s="81">
        <f>SUM(J35:J36)</f>
        <v>270000</v>
      </c>
      <c r="K34" s="82">
        <f>SUM(K35:K36)</f>
        <v>224488</v>
      </c>
      <c r="L34" s="81">
        <f>SUM(L35:L36)</f>
        <v>224487.2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360000</v>
      </c>
      <c r="J35" s="85">
        <v>270000</v>
      </c>
      <c r="K35" s="85">
        <v>224488</v>
      </c>
      <c r="L35" s="85">
        <v>224487.2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111528</v>
      </c>
      <c r="J37" s="81">
        <f t="shared" si="1"/>
        <v>83646</v>
      </c>
      <c r="K37" s="82">
        <f t="shared" si="1"/>
        <v>67804</v>
      </c>
      <c r="L37" s="81">
        <f t="shared" si="1"/>
        <v>67803.72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111528</v>
      </c>
      <c r="J38" s="81">
        <f t="shared" si="1"/>
        <v>83646</v>
      </c>
      <c r="K38" s="81">
        <f t="shared" si="1"/>
        <v>67804</v>
      </c>
      <c r="L38" s="81">
        <f t="shared" si="1"/>
        <v>67803.72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111528</v>
      </c>
      <c r="J39" s="81">
        <f t="shared" si="1"/>
        <v>83646</v>
      </c>
      <c r="K39" s="81">
        <f t="shared" si="1"/>
        <v>67804</v>
      </c>
      <c r="L39" s="81">
        <f t="shared" si="1"/>
        <v>67803.72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111528</v>
      </c>
      <c r="J40" s="85">
        <v>83646</v>
      </c>
      <c r="K40" s="85">
        <v>67804</v>
      </c>
      <c r="L40" s="85">
        <v>67803.72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49164</v>
      </c>
      <c r="J41" s="90">
        <f t="shared" si="2"/>
        <v>43332</v>
      </c>
      <c r="K41" s="89">
        <f t="shared" si="2"/>
        <v>36396</v>
      </c>
      <c r="L41" s="89">
        <f t="shared" si="2"/>
        <v>36395.650000000009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49164</v>
      </c>
      <c r="J42" s="82">
        <f t="shared" si="2"/>
        <v>43332</v>
      </c>
      <c r="K42" s="81">
        <f t="shared" si="2"/>
        <v>36396</v>
      </c>
      <c r="L42" s="82">
        <f t="shared" si="2"/>
        <v>36395.650000000009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49164</v>
      </c>
      <c r="J43" s="82">
        <f t="shared" si="2"/>
        <v>43332</v>
      </c>
      <c r="K43" s="91">
        <f t="shared" si="2"/>
        <v>36396</v>
      </c>
      <c r="L43" s="91">
        <f t="shared" si="2"/>
        <v>36395.650000000009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49164</v>
      </c>
      <c r="J44" s="99">
        <f>SUM(J45:J61)-J53</f>
        <v>43332</v>
      </c>
      <c r="K44" s="99">
        <f>SUM(K45:K61)-K53</f>
        <v>36396</v>
      </c>
      <c r="L44" s="100">
        <f>SUM(L45:L61)-L53</f>
        <v>36395.650000000009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660</v>
      </c>
      <c r="J46" s="85">
        <v>660</v>
      </c>
      <c r="K46" s="85">
        <v>475</v>
      </c>
      <c r="L46" s="85">
        <v>475.1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13000</v>
      </c>
      <c r="J47" s="85">
        <v>11000</v>
      </c>
      <c r="K47" s="85">
        <v>8648</v>
      </c>
      <c r="L47" s="85">
        <v>8647.36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1500</v>
      </c>
      <c r="J48" s="85">
        <v>1300</v>
      </c>
      <c r="K48" s="85">
        <v>881</v>
      </c>
      <c r="L48" s="85">
        <v>880.96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10000</v>
      </c>
      <c r="J50" s="85">
        <v>7000</v>
      </c>
      <c r="K50" s="85">
        <v>7000</v>
      </c>
      <c r="L50" s="85">
        <v>6999.67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1500</v>
      </c>
      <c r="J51" s="85">
        <v>1500</v>
      </c>
      <c r="K51" s="85">
        <v>1447</v>
      </c>
      <c r="L51" s="85">
        <v>1446.56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400</v>
      </c>
      <c r="J52" s="85">
        <v>400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1500</v>
      </c>
      <c r="J56" s="85">
        <v>1300</v>
      </c>
      <c r="K56" s="85">
        <v>1062</v>
      </c>
      <c r="L56" s="85">
        <v>1060.99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130</v>
      </c>
      <c r="J57" s="85">
        <v>130</v>
      </c>
      <c r="K57" s="85">
        <v>130</v>
      </c>
      <c r="L57" s="85">
        <v>133.43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16042</v>
      </c>
      <c r="J60" s="85">
        <v>16042</v>
      </c>
      <c r="K60" s="85">
        <v>14379</v>
      </c>
      <c r="L60" s="85">
        <v>14378.22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4432</v>
      </c>
      <c r="J61" s="85">
        <v>4000</v>
      </c>
      <c r="K61" s="85">
        <v>2374</v>
      </c>
      <c r="L61" s="85">
        <v>2373.36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608</v>
      </c>
      <c r="J130" s="119">
        <f>SUM(J131+J136+J141)</f>
        <v>608</v>
      </c>
      <c r="K130" s="82">
        <f>SUM(K131+K136+K141)</f>
        <v>152</v>
      </c>
      <c r="L130" s="81">
        <f>SUM(L131+L136+L141)</f>
        <v>152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608</v>
      </c>
      <c r="J141" s="119">
        <f t="shared" si="15"/>
        <v>608</v>
      </c>
      <c r="K141" s="82">
        <f t="shared" si="15"/>
        <v>152</v>
      </c>
      <c r="L141" s="81">
        <f t="shared" si="15"/>
        <v>152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608</v>
      </c>
      <c r="J142" s="99">
        <f t="shared" si="15"/>
        <v>608</v>
      </c>
      <c r="K142" s="100">
        <f t="shared" si="15"/>
        <v>152</v>
      </c>
      <c r="L142" s="98">
        <f t="shared" si="15"/>
        <v>152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608</v>
      </c>
      <c r="J143" s="119">
        <f>SUM(J144:J145)</f>
        <v>608</v>
      </c>
      <c r="K143" s="82">
        <f>SUM(K144:K145)</f>
        <v>152</v>
      </c>
      <c r="L143" s="81">
        <f>SUM(L144:L145)</f>
        <v>152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608</v>
      </c>
      <c r="J144" s="153">
        <v>608</v>
      </c>
      <c r="K144" s="153">
        <v>152</v>
      </c>
      <c r="L144" s="153">
        <v>152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11700</v>
      </c>
      <c r="J172" s="169">
        <f>SUM(J173+J226+J287)</f>
        <v>11700</v>
      </c>
      <c r="K172" s="66">
        <f>SUM(K173+K226+K287)</f>
        <v>0</v>
      </c>
      <c r="L172" s="6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11700</v>
      </c>
      <c r="J173" s="116">
        <f>SUM(J174+J196+J204+J216+J220)</f>
        <v>11700</v>
      </c>
      <c r="K173" s="116">
        <f>SUM(K174+K196+K204+K216+K220)</f>
        <v>0</v>
      </c>
      <c r="L173" s="116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11700</v>
      </c>
      <c r="J174" s="119">
        <f>SUM(J175+J178+J183+J188+J193)</f>
        <v>11700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11700</v>
      </c>
      <c r="J183" s="119">
        <f>J184</f>
        <v>11700</v>
      </c>
      <c r="K183" s="82">
        <f>K184</f>
        <v>0</v>
      </c>
      <c r="L183" s="81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11700</v>
      </c>
      <c r="J184" s="81">
        <f>SUM(J185:J187)</f>
        <v>11700</v>
      </c>
      <c r="K184" s="81">
        <f>SUM(K185:K187)</f>
        <v>0</v>
      </c>
      <c r="L184" s="81">
        <f>SUM(L185:L187)</f>
        <v>0</v>
      </c>
    </row>
    <row r="185" spans="1:12" ht="15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10430</v>
      </c>
      <c r="J185" s="86">
        <v>10430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1270</v>
      </c>
      <c r="J186" s="86">
        <v>1270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533000</v>
      </c>
      <c r="J344" s="191">
        <f>SUM(J30+J172)</f>
        <v>409286</v>
      </c>
      <c r="K344" s="191">
        <f>SUM(K30+K172)</f>
        <v>328840</v>
      </c>
      <c r="L344" s="192">
        <f>SUM(L30+L172)</f>
        <v>328838.57000000007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</row>
    <row r="351" spans="1:12" ht="18.75" customHeight="1">
      <c r="A351" s="208"/>
      <c r="B351" s="21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2015-10-01T10:22:22Z</dcterms:modified>
</cp:coreProperties>
</file>