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L43" i="2" s="1"/>
  <c r="L42" i="2" s="1"/>
  <c r="L41" i="2" s="1"/>
  <c r="L30" i="2" s="1"/>
  <c r="L344" i="2" s="1"/>
  <c r="K44" i="2"/>
  <c r="J44" i="2"/>
  <c r="I44" i="2"/>
  <c r="K43" i="2"/>
  <c r="J43" i="2"/>
  <c r="I43" i="2"/>
  <c r="K42" i="2"/>
  <c r="J42" i="2"/>
  <c r="I42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L159" i="1" s="1"/>
  <c r="L158" i="1" s="1"/>
  <c r="L157" i="1" s="1"/>
  <c r="K160" i="1"/>
  <c r="J160" i="1"/>
  <c r="I160" i="1"/>
  <c r="K159" i="1"/>
  <c r="J159" i="1"/>
  <c r="I159" i="1"/>
  <c r="K158" i="1"/>
  <c r="J158" i="1"/>
  <c r="I158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J127" i="1" s="1"/>
  <c r="I128" i="1"/>
  <c r="L127" i="1"/>
  <c r="K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J110" i="1" s="1"/>
  <c r="J109" i="1" s="1"/>
  <c r="I111" i="1"/>
  <c r="L110" i="1"/>
  <c r="K110" i="1"/>
  <c r="I110" i="1"/>
  <c r="L109" i="1"/>
  <c r="K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J82" i="1" s="1"/>
  <c r="J81" i="1" s="1"/>
  <c r="I83" i="1"/>
  <c r="L82" i="1"/>
  <c r="K82" i="1"/>
  <c r="I82" i="1"/>
  <c r="L81" i="1"/>
  <c r="K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L65" i="1" s="1"/>
  <c r="L64" i="1" s="1"/>
  <c r="L30" i="1" s="1"/>
  <c r="L344" i="1" s="1"/>
  <c r="K66" i="1"/>
  <c r="J66" i="1"/>
  <c r="I66" i="1"/>
  <c r="K65" i="1"/>
  <c r="J65" i="1"/>
  <c r="I65" i="1"/>
  <c r="K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J38" i="1" s="1"/>
  <c r="J37" i="1" s="1"/>
  <c r="J31" i="1" s="1"/>
  <c r="I39" i="1"/>
  <c r="L38" i="1"/>
  <c r="K38" i="1"/>
  <c r="I38" i="1"/>
  <c r="L37" i="1"/>
  <c r="K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I31" i="1"/>
  <c r="K30" i="1"/>
  <c r="K344" i="1" s="1"/>
  <c r="I30" i="1"/>
  <c r="I344" i="1" s="1"/>
  <c r="J30" i="1" l="1"/>
  <c r="J344" i="1" s="1"/>
  <c r="J64" i="1"/>
</calcChain>
</file>

<file path=xl/sharedStrings.xml><?xml version="1.0" encoding="utf-8"?>
<sst xmlns="http://schemas.openxmlformats.org/spreadsheetml/2006/main" count="701" uniqueCount="209">
  <si>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</si>
  <si>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</si>
  <si>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</si>
  <si>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</si>
  <si>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</si>
  <si>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</si>
  <si>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</si>
  <si>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</si>
  <si>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</si>
  <si>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</si>
  <si>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</si>
  <si>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</si>
  <si>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</si>
  <si>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</si>
  <si>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</si>
  <si>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</si>
  <si>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</si>
  <si>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</si>
  <si>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</si>
  <si>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</si>
  <si>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</si>
  <si>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</si>
  <si>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</si>
  <si>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</si>
  <si>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</si>
  <si>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</si>
  <si>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</si>
  <si>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</si>
  <si>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</si>
  <si>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</si>
  <si>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</si>
  <si>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</si>
  <si>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</si>
  <si>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</si>
  <si>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</si>
  <si>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</si>
  <si>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</si>
  <si>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</si>
  <si>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</si>
  <si>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</si>
  <si>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</si>
  <si>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</si>
  <si>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</si>
  <si>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</si>
  <si>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</si>
  <si>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</si>
  <si>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</si>
  <si>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</si>
  <si>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</si>
  <si>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</si>
  <si>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</si>
  <si>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</si>
  <si>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</si>
  <si>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</si>
  <si>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</si>
  <si>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</si>
  <si>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</si>
  <si>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</si>
  <si>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</si>
  <si>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</si>
  <si>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</si>
  <si>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</si>
  <si>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</si>
  <si>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</si>
  <si>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</si>
  <si>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</si>
  <si>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</si>
  <si>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</si>
  <si>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</si>
  <si>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</si>
  <si>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</si>
  <si>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</si>
  <si>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</si>
  <si>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</si>
  <si>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</si>
  <si>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</si>
  <si>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</si>
  <si>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</si>
  <si>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</si>
  <si>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</si>
  <si>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</si>
  <si>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</si>
  <si>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</si>
  <si>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</si>
  <si>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</si>
  <si>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</si>
  <si>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</si>
  <si>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</si>
  <si>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</si>
  <si>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</si>
  <si>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</si>
  <si>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</si>
  <si>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</si>
  <si>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</si>
  <si>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</si>
  <si>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</si>
  <si>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</si>
  <si>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</si>
  <si>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</si>
  <si>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</si>
  <si>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</si>
  <si>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</si>
  <si>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</si>
  <si>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</si>
  <si>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</si>
  <si>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</si>
  <si>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</si>
  <si>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</si>
  <si>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</si>
  <si>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</si>
  <si>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</si>
  <si>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</si>
  <si>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</si>
  <si>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</si>
  <si>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</si>
  <si>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</si>
  <si>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</si>
  <si>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</si>
  <si>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</si>
  <si>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</si>
  <si>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</si>
  <si>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</si>
  <si>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</si>
  <si>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</si>
  <si>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</si>
  <si>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</si>
  <si>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</si>
  <si>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</si>
  <si>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</si>
  <si>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</si>
  <si>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</si>
  <si>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</si>
  <si>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</si>
  <si>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</si>
  <si>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</si>
  <si>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</si>
  <si>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</si>
  <si>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</si>
  <si>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</si>
  <si>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</si>
  <si>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</si>
  <si>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</si>
  <si>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</si>
  <si>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</si>
  <si>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</si>
  <si>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</si>
  <si>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</si>
  <si>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</si>
  <si>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</si>
  <si>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</si>
  <si>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</si>
  <si>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</si>
  <si>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</si>
  <si>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</si>
  <si>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</si>
  <si>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</si>
  <si>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</si>
  <si>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</si>
  <si>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</si>
  <si>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</si>
  <si>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</si>
  <si>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</si>
  <si>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</si>
  <si>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</si>
  <si>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</si>
  <si>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</si>
  <si>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</si>
  <si>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</si>
  <si>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</si>
  <si>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</si>
  <si>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</si>
  <si>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</si>
  <si>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</si>
  <si>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</si>
  <si>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</si>
  <si>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</si>
  <si>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</si>
  <si>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</si>
  <si>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</si>
  <si>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</si>
  <si>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</si>
  <si>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</si>
  <si>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</si>
  <si>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</si>
  <si>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</si>
  <si>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</si>
  <si>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</si>
  <si>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2016 M. BIRŽELIO MĖN. 30 D.</t>
  </si>
  <si>
    <t>birželio mėn.</t>
  </si>
  <si>
    <t>Kultūros veiklos ir plėtros programa</t>
  </si>
  <si>
    <t>Bibliotekos</t>
  </si>
  <si>
    <t xml:space="preserve">190495783  </t>
  </si>
  <si>
    <t>05.01.01.03. - P. Kriaučiūno viešosios bibliotekos veiklos organizavimas</t>
  </si>
  <si>
    <t>05</t>
  </si>
  <si>
    <t>B</t>
  </si>
  <si>
    <t>08</t>
  </si>
  <si>
    <t>02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</si>
  <si>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</si>
  <si>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</si>
  <si>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</si>
  <si>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</si>
  <si>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</si>
  <si>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</si>
  <si>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</si>
  <si>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</si>
  <si>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Daiva Kirtiklienė</t>
  </si>
  <si>
    <t>Vyresnioji buhalterė</t>
  </si>
  <si>
    <t>Emilija Vaičaitienė</t>
  </si>
  <si>
    <t>2016.07.04   Nr. 3-400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</si>
</sst>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24" fillId="0" borderId="0" xfId="43" applyFont="1" applyFill="1" applyBorder="1" applyAlignment="1">
      <alignment horizontal="center" vertical="top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8" t="s">
        <v>0</v>
      </c>
      <c r="K1" s="218"/>
      <c r="L1" s="21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8"/>
      <c r="K2" s="218"/>
      <c r="L2" s="21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8"/>
      <c r="K3" s="218"/>
      <c r="L3" s="21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8"/>
      <c r="K4" s="218"/>
      <c r="L4" s="21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8"/>
      <c r="K5" s="218"/>
      <c r="L5" s="21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9"/>
      <c r="H6" s="219"/>
      <c r="I6" s="219"/>
      <c r="J6" s="219"/>
      <c r="K6" s="21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0" t="s">
        <v>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2" t="s">
        <v>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23" t="s">
        <v>6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24" t="s">
        <v>7</v>
      </c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23" t="s">
        <v>9</v>
      </c>
      <c r="H15" s="223"/>
      <c r="I15" s="223"/>
      <c r="J15" s="223"/>
      <c r="K15" s="2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25" t="s">
        <v>10</v>
      </c>
      <c r="H16" s="225"/>
      <c r="I16" s="225"/>
      <c r="J16" s="225"/>
      <c r="K16" s="2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26"/>
      <c r="H17" s="226"/>
      <c r="I17" s="226"/>
      <c r="J17" s="226"/>
      <c r="K17" s="226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27">
        <v>1</v>
      </c>
      <c r="B54" s="228"/>
      <c r="C54" s="228"/>
      <c r="D54" s="228"/>
      <c r="E54" s="228"/>
      <c r="F54" s="22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50">
        <v>1</v>
      </c>
      <c r="B90" s="251"/>
      <c r="C90" s="251"/>
      <c r="D90" s="251"/>
      <c r="E90" s="251"/>
      <c r="F90" s="252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27">
        <v>1</v>
      </c>
      <c r="B131" s="228"/>
      <c r="C131" s="228"/>
      <c r="D131" s="228"/>
      <c r="E131" s="228"/>
      <c r="F131" s="22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27">
        <v>1</v>
      </c>
      <c r="B171" s="228"/>
      <c r="C171" s="228"/>
      <c r="D171" s="228"/>
      <c r="E171" s="228"/>
      <c r="F171" s="22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27">
        <v>1</v>
      </c>
      <c r="B208" s="228"/>
      <c r="C208" s="228"/>
      <c r="D208" s="228"/>
      <c r="E208" s="228"/>
      <c r="F208" s="22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27">
        <v>1</v>
      </c>
      <c r="B247" s="228"/>
      <c r="C247" s="228"/>
      <c r="D247" s="228"/>
      <c r="E247" s="228"/>
      <c r="F247" s="22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27">
        <v>1</v>
      </c>
      <c r="B288" s="228"/>
      <c r="C288" s="228"/>
      <c r="D288" s="228"/>
      <c r="E288" s="228"/>
      <c r="F288" s="22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27">
        <v>1</v>
      </c>
      <c r="B330" s="228"/>
      <c r="C330" s="228"/>
      <c r="D330" s="228"/>
      <c r="E330" s="228"/>
      <c r="F330" s="22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54" t="s">
        <v>179</v>
      </c>
      <c r="L348" s="254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53" t="s">
        <v>180</v>
      </c>
      <c r="E351" s="253"/>
      <c r="F351" s="253"/>
      <c r="G351" s="253"/>
      <c r="H351" s="209"/>
      <c r="I351" s="203" t="s">
        <v>178</v>
      </c>
      <c r="J351" s="21"/>
      <c r="K351" s="254" t="s">
        <v>179</v>
      </c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50" zoomScaleSheetLayoutView="120" workbookViewId="0">
      <selection activeCell="L61" sqref="L61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55" t="s">
        <v>186</v>
      </c>
      <c r="H6" s="255"/>
      <c r="I6" s="255"/>
      <c r="J6" s="255"/>
      <c r="K6" s="25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22" t="s">
        <v>187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23" t="s">
        <v>188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24"/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23" t="s">
        <v>208</v>
      </c>
      <c r="H15" s="223"/>
      <c r="I15" s="223"/>
      <c r="J15" s="223"/>
      <c r="K15" s="223"/>
      <c r="M15" s="3"/>
      <c r="N15" s="3"/>
      <c r="O15" s="3"/>
      <c r="P15" s="3"/>
    </row>
    <row r="16" spans="1:36" ht="11.25" customHeight="1">
      <c r="G16" s="225"/>
      <c r="H16" s="225"/>
      <c r="I16" s="225"/>
      <c r="J16" s="225"/>
      <c r="K16" s="225"/>
      <c r="M16" s="3"/>
      <c r="N16" s="3"/>
      <c r="O16" s="3"/>
      <c r="P16" s="3"/>
    </row>
    <row r="17" spans="1:17">
      <c r="A17" s="21"/>
      <c r="B17" s="10"/>
      <c r="C17" s="10"/>
      <c r="D17" s="10"/>
      <c r="E17" s="256" t="s">
        <v>189</v>
      </c>
      <c r="F17" s="256"/>
      <c r="G17" s="256"/>
      <c r="H17" s="256"/>
      <c r="I17" s="256"/>
      <c r="J17" s="256"/>
      <c r="K17" s="256"/>
      <c r="L17" s="10"/>
      <c r="M17" s="3"/>
      <c r="N17" s="3"/>
      <c r="O17" s="3"/>
      <c r="P17" s="3"/>
    </row>
    <row r="18" spans="1:1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190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191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192</v>
      </c>
      <c r="H23" s="37"/>
      <c r="I23" s="22"/>
      <c r="J23" s="38" t="s">
        <v>19</v>
      </c>
      <c r="K23" s="39" t="s">
        <v>193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194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195</v>
      </c>
      <c r="J25" s="213" t="s">
        <v>196</v>
      </c>
      <c r="K25" s="214" t="s">
        <v>197</v>
      </c>
      <c r="L25" s="214" t="s">
        <v>197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198</v>
      </c>
      <c r="H26" s="3"/>
      <c r="I26" s="48"/>
      <c r="J26" s="48"/>
      <c r="K26" s="49"/>
      <c r="L26" s="50" t="s">
        <v>199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</row>
    <row r="29" spans="1:1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565000</v>
      </c>
      <c r="J30" s="65">
        <f>SUM(J31+J41+J62+J83+J91+J107+J130+J146+J155)</f>
        <v>298900</v>
      </c>
      <c r="K30" s="66">
        <f>SUM(K31+K41+K62+K83+K91+K107+K130+K146+K155)</f>
        <v>232429</v>
      </c>
      <c r="L30" s="65">
        <f>SUM(L31+L41+L62+L83+L91+L107+L130+L146+L155)</f>
        <v>232428.16999999998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510000</v>
      </c>
      <c r="J31" s="65">
        <f>SUM(J32+J37)</f>
        <v>256000</v>
      </c>
      <c r="K31" s="74">
        <f>SUM(K32+K37)</f>
        <v>204245</v>
      </c>
      <c r="L31" s="75">
        <f>SUM(L32+L37)</f>
        <v>204245.12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390000</v>
      </c>
      <c r="J32" s="81">
        <f t="shared" si="0"/>
        <v>196000</v>
      </c>
      <c r="K32" s="82">
        <f t="shared" si="0"/>
        <v>157728</v>
      </c>
      <c r="L32" s="81">
        <f t="shared" si="0"/>
        <v>157727.96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390000</v>
      </c>
      <c r="J33" s="81">
        <f t="shared" si="0"/>
        <v>196000</v>
      </c>
      <c r="K33" s="82">
        <f t="shared" si="0"/>
        <v>157728</v>
      </c>
      <c r="L33" s="81">
        <f t="shared" si="0"/>
        <v>157727.96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390000</v>
      </c>
      <c r="J34" s="81">
        <f>SUM(J35:J36)</f>
        <v>196000</v>
      </c>
      <c r="K34" s="82">
        <f>SUM(K35:K36)</f>
        <v>157728</v>
      </c>
      <c r="L34" s="81">
        <f>SUM(L35:L36)</f>
        <v>157727.96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390000</v>
      </c>
      <c r="J35" s="85">
        <v>196000</v>
      </c>
      <c r="K35" s="85">
        <v>157728</v>
      </c>
      <c r="L35" s="85">
        <v>157727.96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120000</v>
      </c>
      <c r="J37" s="81">
        <f t="shared" si="1"/>
        <v>60000</v>
      </c>
      <c r="K37" s="82">
        <f t="shared" si="1"/>
        <v>46517</v>
      </c>
      <c r="L37" s="81">
        <f t="shared" si="1"/>
        <v>46517.16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120000</v>
      </c>
      <c r="J38" s="81">
        <f t="shared" si="1"/>
        <v>60000</v>
      </c>
      <c r="K38" s="81">
        <f t="shared" si="1"/>
        <v>46517</v>
      </c>
      <c r="L38" s="81">
        <f t="shared" si="1"/>
        <v>46517.16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120000</v>
      </c>
      <c r="J39" s="81">
        <f t="shared" si="1"/>
        <v>60000</v>
      </c>
      <c r="K39" s="81">
        <f t="shared" si="1"/>
        <v>46517</v>
      </c>
      <c r="L39" s="81">
        <f t="shared" si="1"/>
        <v>46517.16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120000</v>
      </c>
      <c r="J40" s="85">
        <v>60000</v>
      </c>
      <c r="K40" s="85">
        <v>46517</v>
      </c>
      <c r="L40" s="85">
        <v>46517.16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54400</v>
      </c>
      <c r="J41" s="90">
        <f t="shared" si="2"/>
        <v>42300</v>
      </c>
      <c r="K41" s="89">
        <f t="shared" si="2"/>
        <v>28184</v>
      </c>
      <c r="L41" s="89">
        <f t="shared" si="2"/>
        <v>28183.05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54400</v>
      </c>
      <c r="J42" s="82">
        <f t="shared" si="2"/>
        <v>42300</v>
      </c>
      <c r="K42" s="81">
        <f t="shared" si="2"/>
        <v>28184</v>
      </c>
      <c r="L42" s="82">
        <f t="shared" si="2"/>
        <v>28183.05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54400</v>
      </c>
      <c r="J43" s="82">
        <f t="shared" si="2"/>
        <v>42300</v>
      </c>
      <c r="K43" s="91">
        <f t="shared" si="2"/>
        <v>28184</v>
      </c>
      <c r="L43" s="91">
        <f t="shared" si="2"/>
        <v>28183.05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54400</v>
      </c>
      <c r="J44" s="99">
        <f>SUM(J45:J61)-J53</f>
        <v>42300</v>
      </c>
      <c r="K44" s="99">
        <f>SUM(K45:K61)-K53</f>
        <v>28184</v>
      </c>
      <c r="L44" s="100">
        <f>SUM(L45:L61)-L53</f>
        <v>28183.05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13000</v>
      </c>
      <c r="J47" s="85">
        <v>8000</v>
      </c>
      <c r="K47" s="85">
        <v>5755</v>
      </c>
      <c r="L47" s="85">
        <v>5755.14</v>
      </c>
    </row>
    <row r="48" spans="1:12" ht="18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1900</v>
      </c>
      <c r="J48" s="85">
        <v>1300</v>
      </c>
      <c r="K48" s="85">
        <v>515</v>
      </c>
      <c r="L48" s="85">
        <v>514.70000000000005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10000</v>
      </c>
      <c r="J50" s="85">
        <v>8000</v>
      </c>
      <c r="K50" s="85">
        <v>7942</v>
      </c>
      <c r="L50" s="85">
        <v>7941.98</v>
      </c>
    </row>
    <row r="51" spans="1:12" ht="18.75" customHeight="1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3400</v>
      </c>
      <c r="J51" s="85">
        <v>3400</v>
      </c>
      <c r="K51" s="85">
        <v>1506</v>
      </c>
      <c r="L51" s="85">
        <v>1506.18</v>
      </c>
    </row>
    <row r="52" spans="1:12" ht="42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400</v>
      </c>
      <c r="J52" s="85">
        <v>400</v>
      </c>
      <c r="K52" s="85">
        <v>0</v>
      </c>
      <c r="L52" s="85">
        <v>0</v>
      </c>
    </row>
    <row r="53" spans="1:12" ht="11.25" hidden="1" customHeight="1">
      <c r="A53" s="227">
        <v>1</v>
      </c>
      <c r="B53" s="228"/>
      <c r="C53" s="228"/>
      <c r="D53" s="228"/>
      <c r="E53" s="228"/>
      <c r="F53" s="22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200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2000</v>
      </c>
      <c r="J56" s="85">
        <v>2000</v>
      </c>
      <c r="K56" s="85">
        <v>525</v>
      </c>
      <c r="L56" s="85">
        <v>524.34</v>
      </c>
    </row>
    <row r="57" spans="1:12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200</v>
      </c>
      <c r="J57" s="85">
        <v>200</v>
      </c>
      <c r="K57" s="85">
        <v>0</v>
      </c>
      <c r="L57" s="85">
        <v>0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201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202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19000</v>
      </c>
      <c r="J60" s="85">
        <v>15000</v>
      </c>
      <c r="K60" s="85">
        <v>10024</v>
      </c>
      <c r="L60" s="85">
        <v>10023.48</v>
      </c>
    </row>
    <row r="61" spans="1:12" ht="15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4500</v>
      </c>
      <c r="J61" s="85">
        <v>4000</v>
      </c>
      <c r="K61" s="85">
        <v>1917</v>
      </c>
      <c r="L61" s="85">
        <v>1917.23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50">
        <v>1</v>
      </c>
      <c r="B88" s="251"/>
      <c r="C88" s="251"/>
      <c r="D88" s="251"/>
      <c r="E88" s="251"/>
      <c r="F88" s="252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27">
        <v>1</v>
      </c>
      <c r="B129" s="228"/>
      <c r="C129" s="228"/>
      <c r="D129" s="228"/>
      <c r="E129" s="228"/>
      <c r="F129" s="22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600</v>
      </c>
      <c r="J130" s="119">
        <f>SUM(J131+J136+J141)</f>
        <v>600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600</v>
      </c>
      <c r="J141" s="119">
        <f t="shared" si="15"/>
        <v>600</v>
      </c>
      <c r="K141" s="82">
        <f t="shared" si="15"/>
        <v>0</v>
      </c>
      <c r="L141" s="81">
        <f t="shared" si="15"/>
        <v>0</v>
      </c>
    </row>
    <row r="142" spans="1:12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600</v>
      </c>
      <c r="J142" s="99">
        <f t="shared" si="15"/>
        <v>600</v>
      </c>
      <c r="K142" s="100">
        <f t="shared" si="15"/>
        <v>0</v>
      </c>
      <c r="L142" s="98">
        <f t="shared" si="15"/>
        <v>0</v>
      </c>
    </row>
    <row r="143" spans="1:12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600</v>
      </c>
      <c r="J143" s="119">
        <f>SUM(J144:J145)</f>
        <v>600</v>
      </c>
      <c r="K143" s="82">
        <f>SUM(K144:K145)</f>
        <v>0</v>
      </c>
      <c r="L143" s="81">
        <f>SUM(L144:L145)</f>
        <v>0</v>
      </c>
    </row>
    <row r="144" spans="1:12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600</v>
      </c>
      <c r="J144" s="153">
        <v>600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27">
        <v>1</v>
      </c>
      <c r="B169" s="228"/>
      <c r="C169" s="228"/>
      <c r="D169" s="228"/>
      <c r="E169" s="228"/>
      <c r="F169" s="22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5000</v>
      </c>
      <c r="J172" s="169">
        <f>SUM(J173+J226+J287)</f>
        <v>5000</v>
      </c>
      <c r="K172" s="66">
        <f>SUM(K173+K226+K287)</f>
        <v>0</v>
      </c>
      <c r="L172" s="65">
        <f>SUM(L173+L226+L287)</f>
        <v>0</v>
      </c>
    </row>
    <row r="173" spans="1:12" ht="34.5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5000</v>
      </c>
      <c r="J173" s="116">
        <f>SUM(J174+J196+J204+J216+J220)</f>
        <v>5000</v>
      </c>
      <c r="K173" s="116">
        <f>SUM(K174+K196+K204+K216+K220)</f>
        <v>0</v>
      </c>
      <c r="L173" s="116">
        <f>SUM(L174+L196+L204+L216+L220)</f>
        <v>0</v>
      </c>
    </row>
    <row r="174" spans="1:12" ht="30.75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5000</v>
      </c>
      <c r="J174" s="119">
        <f>SUM(J175+J178+J183+J188+J193)</f>
        <v>5000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5000</v>
      </c>
      <c r="J183" s="119">
        <f>J184</f>
        <v>5000</v>
      </c>
      <c r="K183" s="82">
        <f>K184</f>
        <v>0</v>
      </c>
      <c r="L183" s="81">
        <f>L184</f>
        <v>0</v>
      </c>
    </row>
    <row r="184" spans="1:12" ht="15.75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5000</v>
      </c>
      <c r="J184" s="81">
        <f>SUM(J185:J187)</f>
        <v>5000</v>
      </c>
      <c r="K184" s="81">
        <f>SUM(K185:K187)</f>
        <v>0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5000</v>
      </c>
      <c r="J186" s="86">
        <v>5000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27">
        <v>1</v>
      </c>
      <c r="B207" s="228"/>
      <c r="C207" s="228"/>
      <c r="D207" s="228"/>
      <c r="E207" s="228"/>
      <c r="F207" s="22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203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27">
        <v>1</v>
      </c>
      <c r="B246" s="228"/>
      <c r="C246" s="228"/>
      <c r="D246" s="228"/>
      <c r="E246" s="228"/>
      <c r="F246" s="22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27">
        <v>1</v>
      </c>
      <c r="B286" s="228"/>
      <c r="C286" s="228"/>
      <c r="D286" s="228"/>
      <c r="E286" s="228"/>
      <c r="F286" s="22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27">
        <v>1</v>
      </c>
      <c r="B327" s="228"/>
      <c r="C327" s="228"/>
      <c r="D327" s="228"/>
      <c r="E327" s="228"/>
      <c r="F327" s="22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2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2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2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570000</v>
      </c>
      <c r="J344" s="191">
        <f>SUM(J30+J172)</f>
        <v>303900</v>
      </c>
      <c r="K344" s="191">
        <f>SUM(K30+K172)</f>
        <v>232429</v>
      </c>
      <c r="L344" s="192">
        <f>SUM(L30+L172)</f>
        <v>232428.16999999998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19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4"/>
      <c r="E347" s="194"/>
      <c r="F347" s="194"/>
      <c r="G347" s="197" t="s">
        <v>204</v>
      </c>
      <c r="H347" s="197"/>
      <c r="I347" s="3"/>
      <c r="J347" s="3"/>
      <c r="K347" s="194" t="s">
        <v>205</v>
      </c>
      <c r="L347" s="3"/>
    </row>
    <row r="348" spans="1:12" ht="18.75" customHeight="1">
      <c r="A348" s="199"/>
      <c r="B348" s="200"/>
      <c r="C348" s="200"/>
      <c r="D348" s="201"/>
      <c r="E348" s="10"/>
      <c r="F348" s="10"/>
      <c r="G348" s="10"/>
      <c r="H348" s="10"/>
      <c r="I348" s="204"/>
      <c r="J348" s="3"/>
      <c r="K348" s="254"/>
      <c r="L348" s="254"/>
    </row>
    <row r="349" spans="1:12"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3"/>
      <c r="E350" s="3"/>
      <c r="F350" s="19"/>
      <c r="G350" s="3" t="s">
        <v>206</v>
      </c>
      <c r="H350" s="3"/>
      <c r="I350" s="205"/>
      <c r="J350" s="3"/>
      <c r="K350" s="215" t="s">
        <v>207</v>
      </c>
      <c r="L350" s="205"/>
    </row>
    <row r="351" spans="1:12" ht="18.75" customHeight="1">
      <c r="A351" s="208"/>
      <c r="B351" s="21"/>
      <c r="C351" s="21"/>
      <c r="D351" s="257"/>
      <c r="E351" s="257"/>
      <c r="F351" s="257"/>
      <c r="G351" s="257"/>
      <c r="H351" s="216"/>
      <c r="I351" s="204"/>
      <c r="J351" s="25"/>
      <c r="K351" s="254"/>
      <c r="L351" s="254"/>
    </row>
    <row r="352" spans="1:12">
      <c r="B352" s="3"/>
      <c r="C352" s="3"/>
      <c r="D352" s="3"/>
      <c r="E352" s="3"/>
      <c r="F352" s="19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2016-07-11T07:57:32Z</dcterms:modified>
</cp:coreProperties>
</file>