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rbo\Desktop\"/>
    </mc:Choice>
  </mc:AlternateContent>
  <bookViews>
    <workbookView xWindow="0" yWindow="0" windowWidth="21570" windowHeight="6900"/>
  </bookViews>
  <sheets>
    <sheet name="Forma Nr.2" sheetId="1" r:id="rId1"/>
  </sheets>
  <calcPr calcId="999999"/>
  <fileRecoveryPr repairLoad="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<sst xmlns="http://schemas.openxmlformats.org/spreadsheetml/2006/main" count="392" uniqueCount="239">
  <si>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</si>
  <si>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</si>
  <si>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</si>
  <si>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</si>
  <si>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</si>
  <si>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</si>
  <si>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</si>
  <si>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Marijampolės Petro Kriaučiūno viešoji biblioteka, 190495783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</si>
  <si>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</si>
  <si>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</si>
  <si>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</si>
  <si>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</si>
  <si>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</si>
  <si>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</si>
  <si>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>2022.07.05 Nr.________________</t>
  </si>
  <si>
    <t xml:space="preserve">                                                                      (data)</t>
  </si>
  <si>
    <t>Kultūros, sporto ir jaunimo programa</t>
  </si>
  <si>
    <t>(programos pavadinimas)</t>
  </si>
  <si>
    <t>Kodas</t>
  </si>
  <si>
    <t xml:space="preserve">                    Ministerijos / Savivaldybės</t>
  </si>
  <si>
    <t>Departamento</t>
  </si>
  <si>
    <t>Daugiatiksliai plėtros projektai</t>
  </si>
  <si>
    <t>Įstaigos</t>
  </si>
  <si>
    <t>190495783</t>
  </si>
  <si>
    <t>04.01.01.06. Projekto „Silver age“ vykdymas</t>
  </si>
  <si>
    <t>Programos</t>
  </si>
  <si>
    <t>04</t>
  </si>
  <si>
    <t>Finansavimo šaltinio</t>
  </si>
  <si>
    <t>P</t>
  </si>
  <si>
    <t>Valstybės funkcijos</t>
  </si>
  <si>
    <t>07</t>
  </si>
  <si>
    <t>01</t>
  </si>
  <si>
    <t>Finansavimas paskolos lėšomis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</si>
  <si>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</si>
  <si>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</si>
  <si>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</si>
  <si>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</si>
  <si>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</si>
  <si>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</si>
  <si>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</si>
  <si>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</si>
  <si>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</si>
  <si>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</si>
  <si>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</si>
  <si>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</si>
  <si>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</si>
  <si>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</si>
  <si>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</si>
  <si>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</si>
  <si>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</si>
  <si>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</si>
  <si>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</si>
  <si>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</si>
  <si>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</si>
  <si>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</si>
  <si>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</si>
  <si>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</si>
  <si>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</si>
  <si>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</si>
  <si>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</si>
  <si>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</si>
  <si>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</si>
  <si>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</si>
  <si>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</si>
  <si>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</si>
  <si>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</si>
  <si>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</si>
  <si>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</si>
  <si>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</si>
  <si>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</si>
  <si>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</si>
  <si>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</si>
  <si>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</si>
  <si>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</si>
  <si>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</si>
  <si>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</si>
  <si>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</si>
  <si>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</si>
  <si>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</si>
  <si>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</si>
  <si>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</si>
  <si>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</si>
  <si>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</si>
  <si>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</si>
  <si>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</si>
  <si>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</si>
  <si>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</si>
  <si>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</si>
  <si>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</si>
  <si>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</si>
  <si>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</si>
  <si>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</si>
  <si>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</si>
  <si>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</si>
  <si>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</si>
  <si>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</si>
  <si>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</si>
  <si>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</si>
  <si>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</si>
  <si>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</si>
  <si>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</si>
  <si>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</si>
  <si>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</si>
  <si>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</si>
  <si>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</si>
  <si>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</si>
  <si>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</si>
  <si>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</si>
  <si>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</si>
  <si>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</si>
  <si>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</si>
  <si>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</si>
  <si>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</si>
  <si>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</si>
  <si>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</si>
  <si>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</si>
  <si>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</si>
  <si>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</si>
  <si>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</si>
  <si>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</si>
  <si>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</si>
  <si>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</si>
  <si>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</si>
  <si>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</si>
  <si>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</si>
  <si>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</si>
  <si>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</si>
  <si>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</si>
  <si>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</si>
  <si>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</si>
  <si>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</si>
  <si>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</si>
  <si>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</si>
  <si>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</si>
  <si>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</si>
  <si>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</si>
  <si>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</si>
  <si>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</si>
  <si>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</si>
  <si>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</si>
  <si>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</si>
  <si>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</si>
  <si>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</si>
  <si>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</si>
  <si>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</si>
  <si>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</si>
  <si>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</si>
  <si>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</si>
  <si>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</si>
  <si>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</si>
  <si>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</si>
  <si>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</si>
  <si>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</si>
  <si>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</si>
  <si>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</si>
  <si>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</si>
  <si>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</si>
  <si>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</si>
  <si>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</si>
  <si>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</si>
  <si>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</si>
  <si>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</si>
  <si>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</si>
  <si>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</si>
  <si>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</si>
  <si>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</si>
  <si>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</si>
  <si>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</si>
  <si>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</si>
  <si>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</si>
  <si>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</si>
  <si>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</si>
  <si>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</si>
  <si>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</si>
  <si>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</si>
  <si>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</si>
  <si>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</si>
  <si>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</si>
  <si>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</si>
  <si>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</si>
  <si>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</si>
  <si>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</si>
  <si>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</si>
  <si>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</si>
  <si>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</si>
  <si>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</si>
  <si>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</si>
  <si>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</si>
  <si>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</si>
  <si>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</si>
  <si>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</si>
  <si>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</si>
  <si>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</si>
  <si>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</si>
  <si>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</si>
  <si>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</si>
  <si>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</si>
  <si>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</si>
  <si>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</si>
  <si>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</si>
  <si>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</si>
  <si>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</si>
  <si>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</si>
  <si>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</si>
  <si>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</si>
  <si>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</si>
  <si>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</si>
  <si>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</si>
  <si>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</si>
  <si>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</si>
  <si>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</si>
  <si>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</si>
  <si>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</si>
  <si>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</si>
  <si>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</si>
  <si>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</si>
  <si>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</si>
  <si>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</si>
  <si>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</si>
  <si>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</si>
  <si>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</si>
  <si>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</si>
  <si>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</si>
  <si>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</si>
  <si>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</si>
  <si>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</si>
  <si>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</si>
  <si>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</si>
  <si>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</si>
  <si>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</si>
  <si>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</si>
  <si>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</si>
  <si>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Daiva Kirtiklienė</t>
  </si>
  <si>
    <t xml:space="preserve">      (įstaigos vadovo ar jo įgalioto asmens pareigų  pavadinimas)</t>
  </si>
  <si>
    <t>(parašas)</t>
  </si>
  <si>
    <t>(vardas ir pavardė)</t>
  </si>
  <si>
    <t>Vyr. buhalterė</t>
  </si>
  <si>
    <t>Vida Valentukonienė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</si>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</sst>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266700"/>
    <xdr:pic>
      <xdr:nvPicPr>
        <xdr:cNvPr id="2" name="name" descr="Descript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4" workbookViewId="0">
      <selection activeCell="I29" sqref="I2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14</v>
      </c>
      <c r="H18" s="181"/>
      <c r="I18" s="181"/>
      <c r="J18" s="181"/>
      <c r="K18" s="181"/>
    </row>
    <row r="19" spans="1:13">
      <c r="G19" s="148" t="s">
        <v>15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16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18</v>
      </c>
      <c r="M23" s="30"/>
    </row>
    <row r="24" spans="1:13">
      <c r="F24" s="19"/>
      <c r="J24" s="31" t="s">
        <v>19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20</v>
      </c>
      <c r="L25" s="32"/>
      <c r="M25" s="30"/>
    </row>
    <row r="26" spans="1:13">
      <c r="A26" s="151" t="s">
        <v>21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22</v>
      </c>
      <c r="L26" s="37" t="s">
        <v>23</v>
      </c>
      <c r="M26" s="30"/>
    </row>
    <row r="27" spans="1:13">
      <c r="A27" s="151" t="s">
        <v>24</v>
      </c>
      <c r="B27" s="151"/>
      <c r="C27" s="151"/>
      <c r="D27" s="151"/>
      <c r="E27" s="151"/>
      <c r="F27" s="151"/>
      <c r="G27" s="151"/>
      <c r="H27" s="151"/>
      <c r="I27" s="151"/>
      <c r="J27" s="38" t="s">
        <v>25</v>
      </c>
      <c r="K27" s="114" t="s">
        <v>26</v>
      </c>
      <c r="L27" s="32"/>
      <c r="M27" s="30"/>
    </row>
    <row r="28" spans="1:13">
      <c r="D28" s="36"/>
      <c r="E28" s="36"/>
      <c r="F28" s="36"/>
      <c r="G28" s="39" t="s">
        <v>27</v>
      </c>
      <c r="H28" s="40" t="s">
        <v>28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29</v>
      </c>
      <c r="H29" s="178"/>
      <c r="I29" s="115" t="s">
        <v>26</v>
      </c>
      <c r="J29" s="43" t="s">
        <v>30</v>
      </c>
      <c r="K29" s="32" t="s">
        <v>26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8200</v>
      </c>
      <c r="J34" s="116">
        <f>SUM(J35+J46+J65+J86+J93+J113+J139+J158+J168)</f>
        <v>8200</v>
      </c>
      <c r="K34" s="117">
        <f>SUM(K35+K46+K65+K86+K93+K113+K139+K158+K168)</f>
        <v>8253.49</v>
      </c>
      <c r="L34" s="116">
        <f>SUM(L35+L46+L65+L86+L93+L113+L139+L158+L168)</f>
        <v>8253.49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8200</v>
      </c>
      <c r="J35" s="116">
        <f>SUM(J36+J42)</f>
        <v>8200</v>
      </c>
      <c r="K35" s="118">
        <f>SUM(K36+K42)</f>
        <v>8236.89</v>
      </c>
      <c r="L35" s="119">
        <f>SUM(L36+L42)</f>
        <v>8236.89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8100</v>
      </c>
      <c r="J36" s="116">
        <f>SUM(J37)</f>
        <v>8100</v>
      </c>
      <c r="K36" s="117">
        <f>SUM(K37)</f>
        <v>8116.02</v>
      </c>
      <c r="L36" s="116">
        <f>SUM(L37)</f>
        <v>8116.02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8100</v>
      </c>
      <c r="J37" s="116">
        <f t="shared" ref="J37:L38" si="0">SUM(J38)</f>
        <v>8100</v>
      </c>
      <c r="K37" s="116">
        <f t="shared" si="0"/>
        <v>8116.02</v>
      </c>
      <c r="L37" s="116">
        <f t="shared" si="0"/>
        <v>8116.02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8100</v>
      </c>
      <c r="J38" s="117">
        <f t="shared" si="0"/>
        <v>8100</v>
      </c>
      <c r="K38" s="117">
        <f t="shared" si="0"/>
        <v>8116.02</v>
      </c>
      <c r="L38" s="117">
        <f t="shared" si="0"/>
        <v>8116.02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8100</v>
      </c>
      <c r="J39" s="121">
        <v>8100</v>
      </c>
      <c r="K39" s="121">
        <v>8116.02</v>
      </c>
      <c r="L39" s="121">
        <v>8116.02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100</v>
      </c>
      <c r="J42" s="116">
        <f t="shared" si="1"/>
        <v>100</v>
      </c>
      <c r="K42" s="117">
        <f t="shared" si="1"/>
        <v>120.87</v>
      </c>
      <c r="L42" s="116">
        <f t="shared" si="1"/>
        <v>120.87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100</v>
      </c>
      <c r="J43" s="116">
        <f t="shared" si="1"/>
        <v>100</v>
      </c>
      <c r="K43" s="116">
        <f t="shared" si="1"/>
        <v>120.87</v>
      </c>
      <c r="L43" s="116">
        <f t="shared" si="1"/>
        <v>120.87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100</v>
      </c>
      <c r="J44" s="116">
        <f t="shared" si="1"/>
        <v>100</v>
      </c>
      <c r="K44" s="116">
        <f t="shared" si="1"/>
        <v>120.87</v>
      </c>
      <c r="L44" s="116">
        <f t="shared" si="1"/>
        <v>120.87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100</v>
      </c>
      <c r="J45" s="121">
        <v>100</v>
      </c>
      <c r="K45" s="121">
        <v>120.87</v>
      </c>
      <c r="L45" s="121">
        <v>120.87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0</v>
      </c>
      <c r="J46" s="124">
        <f t="shared" si="2"/>
        <v>0</v>
      </c>
      <c r="K46" s="123">
        <f t="shared" si="2"/>
        <v>16.600000000000001</v>
      </c>
      <c r="L46" s="123">
        <f t="shared" si="2"/>
        <v>16.600000000000001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0</v>
      </c>
      <c r="J47" s="117">
        <f t="shared" si="2"/>
        <v>0</v>
      </c>
      <c r="K47" s="116">
        <f t="shared" si="2"/>
        <v>16.600000000000001</v>
      </c>
      <c r="L47" s="117">
        <f t="shared" si="2"/>
        <v>16.600000000000001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0</v>
      </c>
      <c r="J48" s="117">
        <f t="shared" si="2"/>
        <v>0</v>
      </c>
      <c r="K48" s="119">
        <f t="shared" si="2"/>
        <v>16.600000000000001</v>
      </c>
      <c r="L48" s="119">
        <f t="shared" si="2"/>
        <v>16.600000000000001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0</v>
      </c>
      <c r="J49" s="125">
        <f>SUM(J50:J64)</f>
        <v>0</v>
      </c>
      <c r="K49" s="126">
        <f>SUM(K50:K64)</f>
        <v>16.600000000000001</v>
      </c>
      <c r="L49" s="126">
        <f>SUM(L50:L64)</f>
        <v>16.600000000000001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0</v>
      </c>
      <c r="J64" s="121">
        <v>0</v>
      </c>
      <c r="K64" s="121">
        <v>16.600000000000001</v>
      </c>
      <c r="L64" s="121">
        <v>16.600000000000001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300</v>
      </c>
      <c r="J184" s="128">
        <f>SUM(J185+J238+J303)</f>
        <v>300</v>
      </c>
      <c r="K184" s="117">
        <f>SUM(K185+K238+K303)</f>
        <v>327.60000000000002</v>
      </c>
      <c r="L184" s="116">
        <f>SUM(L185+L238+L303)</f>
        <v>327.60000000000002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300</v>
      </c>
      <c r="J185" s="123">
        <f>SUM(J186+J209+J216+J228+J232)</f>
        <v>300</v>
      </c>
      <c r="K185" s="123">
        <f>SUM(K186+K209+K216+K228+K232)</f>
        <v>327.60000000000002</v>
      </c>
      <c r="L185" s="123">
        <f>SUM(L186+L209+L216+L228+L232)</f>
        <v>327.60000000000002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300</v>
      </c>
      <c r="J186" s="128">
        <f>SUM(J187+J190+J195+J201+J206)</f>
        <v>300</v>
      </c>
      <c r="K186" s="117">
        <f>SUM(K187+K190+K195+K201+K206)</f>
        <v>327.60000000000002</v>
      </c>
      <c r="L186" s="116">
        <f>SUM(L187+L190+L195+L201+L206)</f>
        <v>327.60000000000002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300</v>
      </c>
      <c r="J195" s="128">
        <f>J196</f>
        <v>300</v>
      </c>
      <c r="K195" s="117">
        <f>K196</f>
        <v>327.60000000000002</v>
      </c>
      <c r="L195" s="116">
        <f>L196</f>
        <v>327.60000000000002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300</v>
      </c>
      <c r="J196" s="116">
        <f>SUM(J197:J200)</f>
        <v>300</v>
      </c>
      <c r="K196" s="116">
        <f>SUM(K197:K200)</f>
        <v>327.60000000000002</v>
      </c>
      <c r="L196" s="116">
        <f>SUM(L197:L200)</f>
        <v>327.60000000000002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300</v>
      </c>
      <c r="J198" s="122">
        <v>300</v>
      </c>
      <c r="K198" s="122">
        <v>327.60000000000002</v>
      </c>
      <c r="L198" s="122">
        <v>327.60000000000002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8500</v>
      </c>
      <c r="J368" s="131">
        <f>SUM(J34+J184)</f>
        <v>8500</v>
      </c>
      <c r="K368" s="131">
        <f>SUM(K34+K184)</f>
        <v>8581.09</v>
      </c>
      <c r="L368" s="131">
        <f>SUM(L34+L184)</f>
        <v>8581.09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231</v>
      </c>
      <c r="E370" s="169"/>
      <c r="F370" s="169"/>
      <c r="G370" s="169"/>
      <c r="H370" s="110"/>
      <c r="I370" s="111"/>
      <c r="J370" s="109"/>
      <c r="K370" s="169" t="s">
        <v>232</v>
      </c>
      <c r="L370" s="169"/>
    </row>
    <row r="371" spans="1:12" ht="18.75" customHeight="1">
      <c r="A371" s="112"/>
      <c r="B371" s="112"/>
      <c r="C371" s="112"/>
      <c r="D371" s="171" t="s">
        <v>233</v>
      </c>
      <c r="E371" s="171"/>
      <c r="F371" s="171"/>
      <c r="G371" s="171"/>
      <c r="H371" s="36"/>
      <c r="I371" s="18" t="s">
        <v>234</v>
      </c>
      <c r="K371" s="154" t="s">
        <v>235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236</v>
      </c>
      <c r="E373" s="169"/>
      <c r="F373" s="169"/>
      <c r="G373" s="169"/>
      <c r="I373" s="14"/>
      <c r="K373" s="169" t="s">
        <v>237</v>
      </c>
      <c r="L373" s="169"/>
    </row>
    <row r="374" spans="1:12" ht="25.5" customHeight="1">
      <c r="D374" s="152" t="s">
        <v>238</v>
      </c>
      <c r="E374" s="153"/>
      <c r="F374" s="153"/>
      <c r="G374" s="153"/>
      <c r="H374" s="113"/>
      <c r="I374" s="15" t="s">
        <v>234</v>
      </c>
      <c r="K374" s="154" t="s">
        <v>235</v>
      </c>
      <c r="L374" s="154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Darbo</cp:lastModifiedBy>
  <dcterms:created xsi:type="dcterms:W3CDTF">2022-03-30T11:04:35Z</dcterms:created>
  <dcterms:modified xsi:type="dcterms:W3CDTF">2022-07-05T05:58:45Z</dcterms:modified>
  <cp:category/>
</cp:coreProperties>
</file>